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Feuille1" sheetId="1" r:id="rId1"/>
  </sheets>
  <definedNames>
    <definedName name="_xlnm.Print_Titles" localSheetId="0">'Feuille1'!$A:$A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<sst xmlns="http://schemas.openxmlformats.org/spreadsheetml/2006/main" count="195" uniqueCount="72">
  <si>
    <t>1- Moyens</t>
  </si>
  <si>
    <t>2- Aide à l’archivage</t>
  </si>
  <si>
    <t>3- Traitement</t>
  </si>
  <si>
    <t>4- Action culturelle</t>
  </si>
  <si>
    <t>Centre de gestion</t>
  </si>
  <si>
    <t>Nomb. d’agents</t>
  </si>
  <si>
    <t>Équi-valents temps plein</t>
  </si>
  <si>
    <t>Charges de personnel</t>
  </si>
  <si>
    <t>Crédits fonctionne-ment</t>
  </si>
  <si>
    <t>Crédits investisse-ment</t>
  </si>
  <si>
    <t>Subvention du Conseil général</t>
  </si>
  <si>
    <t>Recettes</t>
  </si>
  <si>
    <t>Diagnostic
– nombre de communes</t>
  </si>
  <si>
    <t>Diagnostic
– nombre de jours</t>
  </si>
  <si>
    <t>Intervention
– nombre de communes</t>
  </si>
  <si>
    <t>Intervention
– nombre de jours</t>
  </si>
  <si>
    <t>Maintenance
– nombre de communes</t>
  </si>
  <si>
    <t>Maintenance
– nombre de jours</t>
  </si>
  <si>
    <t>Métrage linéaire éliminé</t>
  </si>
  <si>
    <t>Volume classé (en ml)</t>
  </si>
  <si>
    <t>Volume classé (en unités)</t>
  </si>
  <si>
    <t>Volume classé (en heures)</t>
  </si>
  <si>
    <t>Expositions organisées par le service</t>
  </si>
  <si>
    <t>Visiteurs des expositions organisées par le service</t>
  </si>
  <si>
    <t>Expositions organisées avec le soutien du service</t>
  </si>
  <si>
    <t>Visiteurs des expositions organisées avec le soutien du service</t>
  </si>
  <si>
    <t>Nombre de scolaires rencontrés</t>
  </si>
  <si>
    <t>01 – Ain</t>
  </si>
  <si>
    <t>/</t>
  </si>
  <si>
    <t>02 – Aisne</t>
  </si>
  <si>
    <t>04 – Alpes-de-Haute-Provence</t>
  </si>
  <si>
    <t>06 – Alpes-maritimes</t>
  </si>
  <si>
    <t>10 – Aube</t>
  </si>
  <si>
    <t>13 – Bouches-du-Rhône</t>
  </si>
  <si>
    <t>21 – Côte d'Or</t>
  </si>
  <si>
    <t>22 – Côtes d’Armor</t>
  </si>
  <si>
    <t>24 – Dordogne</t>
  </si>
  <si>
    <t>26 – Drôme</t>
  </si>
  <si>
    <t>n.c.</t>
  </si>
  <si>
    <t>28 – Eure</t>
  </si>
  <si>
    <t>34 – Hérault</t>
  </si>
  <si>
    <t>38 – Isère</t>
  </si>
  <si>
    <t>39 – Jura</t>
  </si>
  <si>
    <t>40 – Landes</t>
  </si>
  <si>
    <t>42 – Loire</t>
  </si>
  <si>
    <t xml:space="preserve">44 – Loire-Atlantique </t>
  </si>
  <si>
    <t>48 – Lozère</t>
  </si>
  <si>
    <t>50 – Manche</t>
  </si>
  <si>
    <t>59 – Nord</t>
  </si>
  <si>
    <t>59 – SIVOM Nord-Ouest</t>
  </si>
  <si>
    <t>60 – Oise</t>
  </si>
  <si>
    <t>63 – Puy-de-Dôme</t>
  </si>
  <si>
    <t>64 – Pyrénées-Atlantiques</t>
  </si>
  <si>
    <t>65 – Hautes-Pyrénées</t>
  </si>
  <si>
    <t>67 – Bas-Rhin</t>
  </si>
  <si>
    <t>68 – Haut-Rhin</t>
  </si>
  <si>
    <t>69 – Rhône</t>
  </si>
  <si>
    <t>71 – Saône et Loire</t>
  </si>
  <si>
    <t>73 – Savoie</t>
  </si>
  <si>
    <t>74 – Haute-Savoie</t>
  </si>
  <si>
    <t>76 – Seine-Maritime</t>
  </si>
  <si>
    <t>77 – Seine-et-Marne</t>
  </si>
  <si>
    <t>78 – Yvelines, Essonne, Val d'Oise</t>
  </si>
  <si>
    <t>83 – Var</t>
  </si>
  <si>
    <t>85 – Vendée</t>
  </si>
  <si>
    <t xml:space="preserve">86 – Vienne </t>
  </si>
  <si>
    <t xml:space="preserve">88 – Vosges </t>
  </si>
  <si>
    <t>89 – Yonne</t>
  </si>
  <si>
    <t>TOTAL</t>
  </si>
  <si>
    <t>moyenne</t>
  </si>
  <si>
    <t>mini</t>
  </si>
  <si>
    <t>maxi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</si>
</sst>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0\ [$€-40C];[RED]\-#,##0.00\ [$€-40C]"/>
  </numFmts>
  <fonts count="26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i/>
      <sz val="10.5"/>
      <color indexed="23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0.5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49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5" fontId="19" fillId="0" borderId="0" xfId="0" applyNumberFormat="1" applyFont="1" applyAlignment="1">
      <alignment wrapText="1"/>
    </xf>
    <xf numFmtId="164" fontId="20" fillId="24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19" fillId="6" borderId="10" xfId="0" applyFont="1" applyFill="1" applyBorder="1" applyAlignment="1">
      <alignment wrapText="1"/>
    </xf>
    <xf numFmtId="164" fontId="19" fillId="0" borderId="10" xfId="0" applyFont="1" applyBorder="1" applyAlignment="1">
      <alignment wrapText="1"/>
    </xf>
    <xf numFmtId="167" fontId="19" fillId="0" borderId="10" xfId="0" applyNumberFormat="1" applyFont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166" fontId="19" fillId="0" borderId="10" xfId="0" applyNumberFormat="1" applyFont="1" applyBorder="1" applyAlignment="1">
      <alignment wrapText="1"/>
    </xf>
    <xf numFmtId="164" fontId="19" fillId="0" borderId="10" xfId="0" applyFont="1" applyBorder="1" applyAlignment="1">
      <alignment horizontal="right" wrapText="1"/>
    </xf>
    <xf numFmtId="164" fontId="22" fillId="0" borderId="0" xfId="0" applyFont="1" applyAlignment="1">
      <alignment wrapText="1"/>
    </xf>
    <xf numFmtId="164" fontId="19" fillId="0" borderId="10" xfId="0" applyFont="1" applyFill="1" applyBorder="1" applyAlignment="1">
      <alignment wrapText="1"/>
    </xf>
    <xf numFmtId="164" fontId="19" fillId="21" borderId="10" xfId="0" applyFont="1" applyFill="1" applyBorder="1" applyAlignment="1">
      <alignment wrapText="1"/>
    </xf>
    <xf numFmtId="167" fontId="19" fillId="21" borderId="10" xfId="0" applyNumberFormat="1" applyFont="1" applyFill="1" applyBorder="1" applyAlignment="1">
      <alignment wrapText="1"/>
    </xf>
    <xf numFmtId="165" fontId="19" fillId="21" borderId="10" xfId="0" applyNumberFormat="1" applyFont="1" applyFill="1" applyBorder="1" applyAlignment="1">
      <alignment wrapText="1"/>
    </xf>
    <xf numFmtId="166" fontId="19" fillId="21" borderId="10" xfId="0" applyNumberFormat="1" applyFont="1" applyFill="1" applyBorder="1" applyAlignment="1">
      <alignment wrapText="1"/>
    </xf>
    <xf numFmtId="164" fontId="19" fillId="21" borderId="10" xfId="0" applyFont="1" applyFill="1" applyBorder="1" applyAlignment="1">
      <alignment horizontal="right" wrapText="1"/>
    </xf>
    <xf numFmtId="167" fontId="23" fillId="0" borderId="10" xfId="0" applyNumberFormat="1" applyFont="1" applyBorder="1" applyAlignment="1">
      <alignment horizontal="right" wrapText="1"/>
    </xf>
    <xf numFmtId="166" fontId="23" fillId="0" borderId="10" xfId="0" applyNumberFormat="1" applyFont="1" applyBorder="1" applyAlignment="1">
      <alignment horizontal="right" wrapText="1"/>
    </xf>
    <xf numFmtId="165" fontId="19" fillId="0" borderId="10" xfId="0" applyNumberFormat="1" applyFont="1" applyFill="1" applyBorder="1" applyAlignment="1">
      <alignment wrapText="1"/>
    </xf>
    <xf numFmtId="167" fontId="19" fillId="0" borderId="10" xfId="0" applyNumberFormat="1" applyFont="1" applyFill="1" applyBorder="1" applyAlignment="1">
      <alignment wrapText="1"/>
    </xf>
    <xf numFmtId="167" fontId="19" fillId="0" borderId="10" xfId="0" applyNumberFormat="1" applyFont="1" applyBorder="1" applyAlignment="1">
      <alignment horizontal="right" wrapText="1"/>
    </xf>
    <xf numFmtId="167" fontId="19" fillId="0" borderId="10" xfId="0" applyNumberFormat="1" applyFont="1" applyFill="1" applyBorder="1" applyAlignment="1">
      <alignment horizontal="right" wrapText="1"/>
    </xf>
    <xf numFmtId="164" fontId="23" fillId="0" borderId="10" xfId="0" applyFont="1" applyFill="1" applyBorder="1" applyAlignment="1">
      <alignment horizontal="right" wrapText="1"/>
    </xf>
    <xf numFmtId="164" fontId="23" fillId="0" borderId="10" xfId="0" applyFont="1" applyBorder="1" applyAlignment="1">
      <alignment horizontal="right" wrapText="1"/>
    </xf>
    <xf numFmtId="164" fontId="19" fillId="0" borderId="10" xfId="0" applyFont="1" applyFill="1" applyBorder="1" applyAlignment="1">
      <alignment horizontal="right" wrapText="1"/>
    </xf>
    <xf numFmtId="164" fontId="24" fillId="0" borderId="10" xfId="0" applyFont="1" applyBorder="1" applyAlignment="1">
      <alignment wrapText="1"/>
    </xf>
    <xf numFmtId="167" fontId="24" fillId="0" borderId="10" xfId="0" applyNumberFormat="1" applyFont="1" applyBorder="1" applyAlignment="1">
      <alignment wrapText="1"/>
    </xf>
    <xf numFmtId="165" fontId="24" fillId="0" borderId="10" xfId="0" applyNumberFormat="1" applyFont="1" applyBorder="1" applyAlignment="1">
      <alignment wrapText="1"/>
    </xf>
    <xf numFmtId="166" fontId="24" fillId="0" borderId="10" xfId="0" applyNumberFormat="1" applyFont="1" applyBorder="1" applyAlignment="1">
      <alignment wrapText="1"/>
    </xf>
    <xf numFmtId="164" fontId="24" fillId="0" borderId="10" xfId="0" applyFont="1" applyBorder="1" applyAlignment="1">
      <alignment horizontal="right" wrapText="1"/>
    </xf>
    <xf numFmtId="164" fontId="24" fillId="0" borderId="0" xfId="0" applyFont="1" applyAlignment="1">
      <alignment wrapText="1"/>
    </xf>
    <xf numFmtId="164" fontId="25" fillId="0" borderId="0" xfId="0" applyFont="1" applyAlignment="1">
      <alignment wrapText="1"/>
    </xf>
    <xf numFmtId="164" fontId="23" fillId="0" borderId="10" xfId="0" applyFont="1" applyBorder="1" applyAlignment="1">
      <alignment/>
    </xf>
    <xf numFmtId="167" fontId="23" fillId="0" borderId="10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0" xfId="0" applyFont="1" applyBorder="1" applyAlignment="1">
      <alignment wrapText="1"/>
    </xf>
    <xf numFmtId="167" fontId="23" fillId="0" borderId="10" xfId="0" applyNumberFormat="1" applyFont="1" applyBorder="1" applyAlignment="1">
      <alignment wrapText="1"/>
    </xf>
    <xf numFmtId="165" fontId="23" fillId="0" borderId="10" xfId="0" applyNumberFormat="1" applyFont="1" applyBorder="1" applyAlignment="1">
      <alignment wrapText="1"/>
    </xf>
    <xf numFmtId="166" fontId="23" fillId="0" borderId="10" xfId="0" applyNumberFormat="1" applyFont="1" applyBorder="1" applyAlignment="1">
      <alignment wrapText="1"/>
    </xf>
    <xf numFmtId="164" fontId="23" fillId="0" borderId="0" xfId="0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45"/>
  <sheetViews>
    <sheetView tabSelected="1" workbookViewId="0" topLeftCell="K34">
      <selection activeCell="K12" sqref="K12"/>
    </sheetView>
  </sheetViews>
  <sheetFormatPr defaultColWidth="12.57421875" defaultRowHeight="12.75"/>
  <cols>
    <col min="1" max="1" width="22.7109375" style="1" customWidth="1"/>
    <col min="2" max="3" width="6.7109375" style="1" customWidth="1"/>
    <col min="4" max="4" width="13.8515625" style="1" customWidth="1"/>
    <col min="5" max="5" width="12.421875" style="1" customWidth="1"/>
    <col min="6" max="6" width="11.421875" style="1" customWidth="1"/>
    <col min="7" max="7" width="12.57421875" style="1" customWidth="1"/>
    <col min="8" max="8" width="14.00390625" style="1" customWidth="1"/>
    <col min="9" max="10" width="12.00390625" style="2" customWidth="1"/>
    <col min="11" max="12" width="11.7109375" style="2" customWidth="1"/>
    <col min="13" max="14" width="11.57421875" style="2" customWidth="1"/>
    <col min="15" max="17" width="12.00390625" style="1" customWidth="1"/>
    <col min="18" max="21" width="13.421875" style="1" customWidth="1"/>
    <col min="22" max="22" width="15.8515625" style="1" customWidth="1"/>
    <col min="23" max="23" width="13.421875" style="1" customWidth="1"/>
    <col min="24" max="16384" width="11.8515625" style="1" customWidth="1"/>
  </cols>
  <sheetData>
    <row r="1" spans="1:23" s="6" customFormat="1" ht="19.5" customHeight="1">
      <c r="A1" s="3"/>
      <c r="B1" s="4" t="s">
        <v>0</v>
      </c>
      <c r="C1" s="4"/>
      <c r="D1" s="4"/>
      <c r="E1" s="4"/>
      <c r="F1" s="4"/>
      <c r="G1" s="4"/>
      <c r="H1" s="4"/>
      <c r="I1" s="4" t="s">
        <v>1</v>
      </c>
      <c r="J1" s="4"/>
      <c r="K1" s="4"/>
      <c r="L1" s="4"/>
      <c r="M1" s="4"/>
      <c r="N1" s="4"/>
      <c r="O1" s="4" t="s">
        <v>2</v>
      </c>
      <c r="P1" s="4"/>
      <c r="Q1" s="4"/>
      <c r="R1" s="4"/>
      <c r="S1" s="5" t="s">
        <v>3</v>
      </c>
      <c r="T1" s="5"/>
      <c r="U1" s="5"/>
      <c r="V1" s="5"/>
      <c r="W1" s="5"/>
    </row>
    <row r="2" spans="1:23" s="6" customFormat="1" ht="5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8" t="s">
        <v>18</v>
      </c>
      <c r="P2" s="8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</row>
    <row r="3" spans="1:23" ht="15">
      <c r="A3" s="9" t="s">
        <v>27</v>
      </c>
      <c r="B3" s="10">
        <v>4</v>
      </c>
      <c r="C3" s="10">
        <v>3.52</v>
      </c>
      <c r="D3" s="11">
        <v>140816.94</v>
      </c>
      <c r="E3" s="11">
        <v>22518.7</v>
      </c>
      <c r="F3" s="11">
        <v>0</v>
      </c>
      <c r="G3" s="11">
        <v>0</v>
      </c>
      <c r="H3" s="11">
        <v>136731.09</v>
      </c>
      <c r="I3" s="12">
        <v>33</v>
      </c>
      <c r="J3" s="12">
        <v>511</v>
      </c>
      <c r="K3" s="12">
        <v>22</v>
      </c>
      <c r="L3" s="12">
        <v>460.78</v>
      </c>
      <c r="M3" s="12">
        <v>16</v>
      </c>
      <c r="N3" s="12">
        <v>156.4</v>
      </c>
      <c r="O3" s="13">
        <v>407.6</v>
      </c>
      <c r="P3" s="13">
        <v>879.31</v>
      </c>
      <c r="Q3" s="10">
        <v>0</v>
      </c>
      <c r="R3" s="10">
        <v>0</v>
      </c>
      <c r="S3" s="10">
        <v>0</v>
      </c>
      <c r="T3" s="14" t="s">
        <v>28</v>
      </c>
      <c r="U3" s="10">
        <v>0</v>
      </c>
      <c r="V3" s="14" t="s">
        <v>28</v>
      </c>
      <c r="W3" s="10">
        <v>0</v>
      </c>
    </row>
    <row r="4" spans="1:23" ht="15">
      <c r="A4" s="9" t="s">
        <v>29</v>
      </c>
      <c r="B4" s="10">
        <v>1</v>
      </c>
      <c r="C4" s="10">
        <v>1</v>
      </c>
      <c r="D4" s="11">
        <v>16821.53</v>
      </c>
      <c r="E4" s="11">
        <v>2264.05</v>
      </c>
      <c r="F4" s="11">
        <v>1704.77</v>
      </c>
      <c r="G4" s="11">
        <v>0</v>
      </c>
      <c r="H4" s="11">
        <v>25800</v>
      </c>
      <c r="I4" s="12">
        <v>9</v>
      </c>
      <c r="J4" s="12">
        <v>11</v>
      </c>
      <c r="K4" s="12">
        <v>7</v>
      </c>
      <c r="L4" s="12">
        <v>214</v>
      </c>
      <c r="M4" s="12">
        <v>1</v>
      </c>
      <c r="N4" s="12">
        <v>5</v>
      </c>
      <c r="O4" s="13">
        <v>143.15</v>
      </c>
      <c r="P4" s="13">
        <v>310.6</v>
      </c>
      <c r="Q4" s="10">
        <v>0</v>
      </c>
      <c r="R4" s="10">
        <v>0</v>
      </c>
      <c r="S4" s="10">
        <v>0</v>
      </c>
      <c r="T4" s="14" t="s">
        <v>28</v>
      </c>
      <c r="U4" s="10">
        <v>0</v>
      </c>
      <c r="V4" s="14" t="s">
        <v>28</v>
      </c>
      <c r="W4" s="10">
        <v>0</v>
      </c>
    </row>
    <row r="5" spans="1:81" ht="26.25">
      <c r="A5" s="9" t="s">
        <v>30</v>
      </c>
      <c r="B5" s="10">
        <v>3</v>
      </c>
      <c r="C5" s="10">
        <v>1.1</v>
      </c>
      <c r="D5" s="11">
        <v>35467.44</v>
      </c>
      <c r="E5" s="11">
        <v>9440</v>
      </c>
      <c r="F5" s="11">
        <v>0</v>
      </c>
      <c r="G5" s="11">
        <v>0</v>
      </c>
      <c r="H5" s="11">
        <v>46800</v>
      </c>
      <c r="I5" s="12">
        <v>4</v>
      </c>
      <c r="J5" s="12">
        <v>2</v>
      </c>
      <c r="K5" s="12">
        <v>8</v>
      </c>
      <c r="L5" s="12">
        <v>118</v>
      </c>
      <c r="M5" s="12">
        <v>15</v>
      </c>
      <c r="N5" s="12">
        <v>23</v>
      </c>
      <c r="O5" s="13">
        <v>92.12</v>
      </c>
      <c r="P5" s="13">
        <v>213.35</v>
      </c>
      <c r="Q5" s="10">
        <v>0</v>
      </c>
      <c r="R5" s="10">
        <v>0</v>
      </c>
      <c r="S5" s="10">
        <v>0</v>
      </c>
      <c r="T5" s="14" t="s">
        <v>28</v>
      </c>
      <c r="U5" s="10">
        <v>0</v>
      </c>
      <c r="V5" s="14" t="s">
        <v>28</v>
      </c>
      <c r="W5" s="10">
        <v>0</v>
      </c>
      <c r="AL5" s="15"/>
      <c r="AQ5" s="15"/>
      <c r="AX5" s="15"/>
      <c r="BK5" s="15"/>
      <c r="BY5" s="15"/>
      <c r="CC5" s="15"/>
    </row>
    <row r="6" spans="1:23" ht="15">
      <c r="A6" s="9" t="s">
        <v>31</v>
      </c>
      <c r="B6" s="10">
        <v>3</v>
      </c>
      <c r="C6" s="10">
        <v>2.1</v>
      </c>
      <c r="D6" s="11">
        <v>112630.25</v>
      </c>
      <c r="E6" s="11">
        <v>35458.28</v>
      </c>
      <c r="F6" s="11">
        <v>777.3</v>
      </c>
      <c r="G6" s="11">
        <v>0</v>
      </c>
      <c r="H6" s="11">
        <v>76400</v>
      </c>
      <c r="I6" s="12">
        <v>17</v>
      </c>
      <c r="J6" s="12">
        <v>17</v>
      </c>
      <c r="K6" s="12">
        <v>11</v>
      </c>
      <c r="L6" s="12">
        <v>187</v>
      </c>
      <c r="M6" s="12">
        <v>3</v>
      </c>
      <c r="N6" s="12">
        <v>24</v>
      </c>
      <c r="O6" s="13">
        <v>543.3</v>
      </c>
      <c r="P6" s="13">
        <v>780</v>
      </c>
      <c r="Q6" s="10">
        <v>0</v>
      </c>
      <c r="R6" s="10">
        <v>0</v>
      </c>
      <c r="S6" s="10">
        <v>0</v>
      </c>
      <c r="T6" s="14" t="s">
        <v>28</v>
      </c>
      <c r="U6" s="10">
        <v>0</v>
      </c>
      <c r="V6" s="14" t="s">
        <v>28</v>
      </c>
      <c r="W6" s="10">
        <v>0</v>
      </c>
    </row>
    <row r="7" spans="1:81" ht="15">
      <c r="A7" s="9" t="s">
        <v>32</v>
      </c>
      <c r="B7" s="10">
        <v>2</v>
      </c>
      <c r="C7" s="10">
        <v>1.05</v>
      </c>
      <c r="D7" s="11">
        <v>9895.69</v>
      </c>
      <c r="E7" s="11">
        <v>4155.1</v>
      </c>
      <c r="F7" s="11">
        <v>458.01</v>
      </c>
      <c r="G7" s="11">
        <v>0</v>
      </c>
      <c r="H7" s="11">
        <v>2520</v>
      </c>
      <c r="I7" s="12">
        <v>11</v>
      </c>
      <c r="J7" s="12">
        <v>6</v>
      </c>
      <c r="K7" s="12">
        <v>1</v>
      </c>
      <c r="L7" s="12">
        <v>10</v>
      </c>
      <c r="M7" s="12">
        <v>0</v>
      </c>
      <c r="N7" s="12">
        <v>0</v>
      </c>
      <c r="O7" s="13">
        <v>63.6</v>
      </c>
      <c r="P7" s="13">
        <v>0</v>
      </c>
      <c r="Q7" s="10">
        <v>0</v>
      </c>
      <c r="R7" s="10">
        <v>0</v>
      </c>
      <c r="S7" s="10">
        <v>0</v>
      </c>
      <c r="T7" s="14" t="s">
        <v>28</v>
      </c>
      <c r="U7" s="10">
        <v>0</v>
      </c>
      <c r="V7" s="14" t="s">
        <v>28</v>
      </c>
      <c r="W7" s="10">
        <v>0</v>
      </c>
      <c r="AL7" s="15"/>
      <c r="AQ7" s="15"/>
      <c r="AX7" s="15"/>
      <c r="BK7" s="15"/>
      <c r="BY7" s="15"/>
      <c r="CC7" s="15"/>
    </row>
    <row r="8" spans="1:81" ht="15">
      <c r="A8" s="9" t="s">
        <v>33</v>
      </c>
      <c r="B8" s="10">
        <v>9</v>
      </c>
      <c r="C8" s="16">
        <v>8.4</v>
      </c>
      <c r="D8" s="11">
        <v>277329.11</v>
      </c>
      <c r="E8" s="11">
        <v>22207</v>
      </c>
      <c r="F8" s="11">
        <v>0</v>
      </c>
      <c r="G8" s="11">
        <v>0</v>
      </c>
      <c r="H8" s="11">
        <v>262950</v>
      </c>
      <c r="I8" s="12">
        <v>7</v>
      </c>
      <c r="J8" s="12">
        <v>366</v>
      </c>
      <c r="K8" s="12">
        <v>31</v>
      </c>
      <c r="L8" s="12">
        <v>713.5</v>
      </c>
      <c r="M8" s="12">
        <v>0</v>
      </c>
      <c r="N8" s="12">
        <v>0</v>
      </c>
      <c r="O8" s="13">
        <v>636.96</v>
      </c>
      <c r="P8" s="13">
        <v>388.55</v>
      </c>
      <c r="Q8" s="10">
        <v>0</v>
      </c>
      <c r="R8" s="10">
        <v>0</v>
      </c>
      <c r="S8" s="10">
        <v>0</v>
      </c>
      <c r="T8" s="14" t="s">
        <v>28</v>
      </c>
      <c r="U8" s="10">
        <v>0</v>
      </c>
      <c r="V8" s="14" t="s">
        <v>28</v>
      </c>
      <c r="W8" s="10">
        <v>0</v>
      </c>
      <c r="AL8" s="15"/>
      <c r="AQ8" s="15"/>
      <c r="AX8" s="15"/>
      <c r="BK8" s="15"/>
      <c r="BY8" s="15"/>
      <c r="CC8" s="15"/>
    </row>
    <row r="9" spans="1:81" ht="15">
      <c r="A9" s="9" t="s">
        <v>34</v>
      </c>
      <c r="B9" s="16">
        <v>4</v>
      </c>
      <c r="C9" s="10">
        <v>1.71</v>
      </c>
      <c r="D9" s="11">
        <v>63218.99</v>
      </c>
      <c r="E9" s="11">
        <v>14695.66</v>
      </c>
      <c r="F9" s="11">
        <v>1834</v>
      </c>
      <c r="G9" s="11">
        <v>0</v>
      </c>
      <c r="H9" s="11">
        <v>69805.45</v>
      </c>
      <c r="I9" s="12">
        <v>14</v>
      </c>
      <c r="J9" s="12">
        <v>150</v>
      </c>
      <c r="K9" s="12">
        <v>12</v>
      </c>
      <c r="L9" s="12">
        <v>206</v>
      </c>
      <c r="M9" s="12">
        <v>5</v>
      </c>
      <c r="N9" s="12">
        <v>54</v>
      </c>
      <c r="O9" s="13">
        <v>112.1</v>
      </c>
      <c r="P9" s="13">
        <v>276.5</v>
      </c>
      <c r="Q9" s="10">
        <v>89</v>
      </c>
      <c r="R9" s="10">
        <v>260</v>
      </c>
      <c r="S9" s="10">
        <v>0</v>
      </c>
      <c r="T9" s="14" t="s">
        <v>28</v>
      </c>
      <c r="U9" s="10">
        <v>0</v>
      </c>
      <c r="V9" s="14" t="s">
        <v>28</v>
      </c>
      <c r="W9" s="10">
        <v>0</v>
      </c>
      <c r="AL9" s="15"/>
      <c r="AQ9" s="15"/>
      <c r="AX9" s="15"/>
      <c r="BK9" s="15"/>
      <c r="BY9" s="15"/>
      <c r="CC9" s="15"/>
    </row>
    <row r="10" spans="1:81" ht="15">
      <c r="A10" s="9" t="s">
        <v>35</v>
      </c>
      <c r="B10" s="17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20"/>
      <c r="P10" s="20"/>
      <c r="Q10" s="17"/>
      <c r="R10" s="17"/>
      <c r="S10" s="17"/>
      <c r="T10" s="21"/>
      <c r="U10" s="17"/>
      <c r="V10" s="21"/>
      <c r="W10" s="17"/>
      <c r="AL10" s="15"/>
      <c r="AQ10" s="15"/>
      <c r="AX10" s="15"/>
      <c r="BK10" s="15"/>
      <c r="BY10" s="15"/>
      <c r="CC10" s="15"/>
    </row>
    <row r="11" spans="1:81" ht="15">
      <c r="A11" s="9" t="s">
        <v>36</v>
      </c>
      <c r="B11" s="16">
        <v>2</v>
      </c>
      <c r="C11" s="10">
        <v>2</v>
      </c>
      <c r="D11" s="11">
        <v>68305</v>
      </c>
      <c r="E11" s="11">
        <v>10349</v>
      </c>
      <c r="F11" s="11">
        <v>1035</v>
      </c>
      <c r="G11" s="11">
        <v>0</v>
      </c>
      <c r="H11" s="11">
        <v>55871</v>
      </c>
      <c r="I11" s="12">
        <v>12</v>
      </c>
      <c r="J11" s="12">
        <v>12</v>
      </c>
      <c r="K11" s="12">
        <v>19</v>
      </c>
      <c r="L11" s="12">
        <v>265</v>
      </c>
      <c r="M11" s="12">
        <v>25</v>
      </c>
      <c r="N11" s="12">
        <v>53</v>
      </c>
      <c r="O11" s="13">
        <v>635.3</v>
      </c>
      <c r="P11" s="13">
        <v>1190.7</v>
      </c>
      <c r="Q11" s="10">
        <v>0</v>
      </c>
      <c r="R11" s="10">
        <v>0</v>
      </c>
      <c r="S11" s="10">
        <v>0</v>
      </c>
      <c r="T11" s="14" t="s">
        <v>28</v>
      </c>
      <c r="U11" s="10">
        <v>0</v>
      </c>
      <c r="V11" s="14" t="s">
        <v>28</v>
      </c>
      <c r="W11" s="10">
        <v>0</v>
      </c>
      <c r="AL11" s="15"/>
      <c r="AQ11" s="15"/>
      <c r="AX11" s="15"/>
      <c r="BK11" s="15"/>
      <c r="BY11" s="15"/>
      <c r="CC11" s="15"/>
    </row>
    <row r="12" spans="1:81" ht="15">
      <c r="A12" s="9" t="s">
        <v>37</v>
      </c>
      <c r="B12" s="10">
        <v>4</v>
      </c>
      <c r="C12" s="10">
        <v>3.7</v>
      </c>
      <c r="D12" s="11">
        <v>159854</v>
      </c>
      <c r="E12" s="22" t="s">
        <v>38</v>
      </c>
      <c r="F12" s="11">
        <v>0</v>
      </c>
      <c r="G12" s="11">
        <v>0</v>
      </c>
      <c r="H12" s="11">
        <v>136839</v>
      </c>
      <c r="I12" s="12">
        <v>0</v>
      </c>
      <c r="J12" s="12">
        <v>0</v>
      </c>
      <c r="K12" s="12">
        <v>79</v>
      </c>
      <c r="L12" s="12">
        <v>670</v>
      </c>
      <c r="M12" s="12">
        <v>0</v>
      </c>
      <c r="N12" s="12">
        <v>0</v>
      </c>
      <c r="O12" s="13">
        <v>137.74</v>
      </c>
      <c r="P12" s="13">
        <v>225.97</v>
      </c>
      <c r="Q12" s="10">
        <v>0</v>
      </c>
      <c r="R12" s="10">
        <v>0</v>
      </c>
      <c r="S12" s="10">
        <v>0</v>
      </c>
      <c r="T12" s="14" t="s">
        <v>28</v>
      </c>
      <c r="U12" s="10">
        <v>0</v>
      </c>
      <c r="V12" s="14" t="s">
        <v>28</v>
      </c>
      <c r="W12" s="10">
        <v>0</v>
      </c>
      <c r="AL12" s="15"/>
      <c r="AQ12" s="15"/>
      <c r="AX12" s="15"/>
      <c r="BK12" s="15"/>
      <c r="BY12" s="15"/>
      <c r="CC12" s="15"/>
    </row>
    <row r="13" spans="1:81" ht="15">
      <c r="A13" s="9" t="s">
        <v>39</v>
      </c>
      <c r="B13" s="10">
        <v>3</v>
      </c>
      <c r="C13" s="10">
        <v>3</v>
      </c>
      <c r="D13" s="11">
        <v>113049.54</v>
      </c>
      <c r="E13" s="22" t="s">
        <v>38</v>
      </c>
      <c r="F13" s="11">
        <v>16012.41</v>
      </c>
      <c r="G13" s="11">
        <v>0</v>
      </c>
      <c r="H13" s="11">
        <v>70947.5</v>
      </c>
      <c r="I13" s="12">
        <v>18</v>
      </c>
      <c r="J13" s="12">
        <v>19</v>
      </c>
      <c r="K13" s="12">
        <v>19</v>
      </c>
      <c r="L13" s="12">
        <v>377.5</v>
      </c>
      <c r="M13" s="12">
        <v>3</v>
      </c>
      <c r="N13" s="12">
        <v>36</v>
      </c>
      <c r="O13" s="13">
        <v>631.1</v>
      </c>
      <c r="P13" s="13">
        <v>600.8</v>
      </c>
      <c r="Q13" s="10">
        <v>0</v>
      </c>
      <c r="R13" s="10">
        <v>0</v>
      </c>
      <c r="S13" s="10">
        <v>0</v>
      </c>
      <c r="T13" s="14" t="s">
        <v>28</v>
      </c>
      <c r="U13" s="10">
        <v>0</v>
      </c>
      <c r="V13" s="14" t="s">
        <v>28</v>
      </c>
      <c r="W13" s="10">
        <v>0</v>
      </c>
      <c r="AL13" s="15"/>
      <c r="AQ13" s="15"/>
      <c r="AX13" s="15"/>
      <c r="BK13" s="15"/>
      <c r="BY13" s="15"/>
      <c r="CC13" s="15"/>
    </row>
    <row r="14" spans="1:81" ht="15">
      <c r="A14" s="9" t="s">
        <v>40</v>
      </c>
      <c r="B14" s="10">
        <v>5</v>
      </c>
      <c r="C14" s="10">
        <v>5</v>
      </c>
      <c r="D14" s="11">
        <v>179396.87</v>
      </c>
      <c r="E14" s="11">
        <v>16799.33</v>
      </c>
      <c r="F14" s="11">
        <v>49</v>
      </c>
      <c r="G14" s="11">
        <v>100000</v>
      </c>
      <c r="H14" s="11">
        <v>66802.5</v>
      </c>
      <c r="I14" s="12">
        <v>16</v>
      </c>
      <c r="J14" s="12">
        <v>16</v>
      </c>
      <c r="K14" s="12">
        <v>9</v>
      </c>
      <c r="L14" s="12">
        <v>347</v>
      </c>
      <c r="M14" s="12">
        <v>6</v>
      </c>
      <c r="N14" s="12">
        <v>109</v>
      </c>
      <c r="O14" s="13">
        <v>243.7</v>
      </c>
      <c r="P14" s="13">
        <v>421.9</v>
      </c>
      <c r="Q14" s="10">
        <v>0</v>
      </c>
      <c r="R14" s="10">
        <v>0</v>
      </c>
      <c r="S14" s="10">
        <v>0</v>
      </c>
      <c r="T14" s="14" t="s">
        <v>28</v>
      </c>
      <c r="U14" s="10">
        <v>0</v>
      </c>
      <c r="V14" s="14" t="s">
        <v>28</v>
      </c>
      <c r="W14" s="10">
        <v>0</v>
      </c>
      <c r="AL14" s="15"/>
      <c r="AQ14" s="15"/>
      <c r="AX14" s="15"/>
      <c r="BK14" s="15"/>
      <c r="BY14" s="15"/>
      <c r="CC14" s="15"/>
    </row>
    <row r="15" spans="1:81" ht="15">
      <c r="A15" s="9" t="s">
        <v>41</v>
      </c>
      <c r="B15" s="10">
        <v>3</v>
      </c>
      <c r="C15" s="10">
        <v>3</v>
      </c>
      <c r="D15" s="11">
        <v>103565.62</v>
      </c>
      <c r="E15" s="11">
        <v>2084.72</v>
      </c>
      <c r="F15" s="22" t="s">
        <v>38</v>
      </c>
      <c r="G15" s="22" t="s">
        <v>38</v>
      </c>
      <c r="H15" s="11">
        <v>46231.01</v>
      </c>
      <c r="I15" s="12">
        <v>19</v>
      </c>
      <c r="J15" s="12">
        <v>19</v>
      </c>
      <c r="K15" s="12">
        <v>25</v>
      </c>
      <c r="L15" s="12">
        <v>284.5</v>
      </c>
      <c r="M15" s="12">
        <v>4</v>
      </c>
      <c r="N15" s="12">
        <v>6</v>
      </c>
      <c r="O15" s="13">
        <v>316.91</v>
      </c>
      <c r="P15" s="13">
        <v>281.22</v>
      </c>
      <c r="Q15" s="10">
        <v>0</v>
      </c>
      <c r="R15" s="10">
        <v>0</v>
      </c>
      <c r="S15" s="10">
        <v>0</v>
      </c>
      <c r="T15" s="14" t="s">
        <v>28</v>
      </c>
      <c r="U15" s="10">
        <v>0</v>
      </c>
      <c r="V15" s="14" t="s">
        <v>28</v>
      </c>
      <c r="W15" s="10">
        <v>0</v>
      </c>
      <c r="AL15" s="15"/>
      <c r="AQ15" s="15"/>
      <c r="AX15" s="15"/>
      <c r="BK15" s="15"/>
      <c r="BY15" s="15"/>
      <c r="CC15" s="15"/>
    </row>
    <row r="16" spans="1:81" ht="15">
      <c r="A16" s="9" t="s">
        <v>42</v>
      </c>
      <c r="B16" s="10">
        <v>1</v>
      </c>
      <c r="C16" s="10">
        <v>1</v>
      </c>
      <c r="D16" s="11">
        <v>27973</v>
      </c>
      <c r="E16" s="11">
        <v>30353</v>
      </c>
      <c r="F16" s="11">
        <v>0</v>
      </c>
      <c r="G16" s="11">
        <v>0</v>
      </c>
      <c r="H16" s="11">
        <v>26487</v>
      </c>
      <c r="I16" s="12">
        <v>12</v>
      </c>
      <c r="J16" s="12">
        <v>6</v>
      </c>
      <c r="K16" s="12">
        <v>12</v>
      </c>
      <c r="L16" s="12">
        <v>135</v>
      </c>
      <c r="M16" s="12">
        <v>0</v>
      </c>
      <c r="N16" s="12">
        <v>0</v>
      </c>
      <c r="O16" s="13">
        <v>63.55</v>
      </c>
      <c r="P16" s="13">
        <v>246</v>
      </c>
      <c r="Q16" s="10">
        <v>0</v>
      </c>
      <c r="R16" s="10">
        <v>0</v>
      </c>
      <c r="S16" s="10">
        <v>0</v>
      </c>
      <c r="T16" s="14" t="s">
        <v>28</v>
      </c>
      <c r="U16" s="10">
        <v>0</v>
      </c>
      <c r="V16" s="14" t="s">
        <v>28</v>
      </c>
      <c r="W16" s="10">
        <v>0</v>
      </c>
      <c r="AL16" s="15"/>
      <c r="AQ16" s="15"/>
      <c r="AX16" s="15"/>
      <c r="BK16" s="15"/>
      <c r="BY16" s="15"/>
      <c r="CC16" s="15"/>
    </row>
    <row r="17" spans="1:81" ht="15">
      <c r="A17" s="9" t="s">
        <v>43</v>
      </c>
      <c r="B17" s="10">
        <v>3</v>
      </c>
      <c r="C17" s="10">
        <v>3</v>
      </c>
      <c r="D17" s="22" t="s">
        <v>38</v>
      </c>
      <c r="E17" s="22" t="s">
        <v>38</v>
      </c>
      <c r="F17" s="22" t="s">
        <v>38</v>
      </c>
      <c r="G17" s="11">
        <v>0</v>
      </c>
      <c r="H17" s="22" t="s">
        <v>38</v>
      </c>
      <c r="I17" s="12">
        <v>19</v>
      </c>
      <c r="J17" s="12">
        <v>9.5</v>
      </c>
      <c r="K17" s="12">
        <v>17</v>
      </c>
      <c r="L17" s="12">
        <v>286</v>
      </c>
      <c r="M17" s="12">
        <v>25</v>
      </c>
      <c r="N17" s="12">
        <v>87</v>
      </c>
      <c r="O17" s="13">
        <v>382.15</v>
      </c>
      <c r="P17" s="23" t="s">
        <v>38</v>
      </c>
      <c r="Q17" s="23" t="s">
        <v>38</v>
      </c>
      <c r="R17" s="23" t="s">
        <v>38</v>
      </c>
      <c r="S17" s="10">
        <v>0</v>
      </c>
      <c r="T17" s="14" t="s">
        <v>28</v>
      </c>
      <c r="U17" s="10">
        <v>0</v>
      </c>
      <c r="V17" s="14" t="s">
        <v>28</v>
      </c>
      <c r="W17" s="10">
        <v>0</v>
      </c>
      <c r="AL17" s="15"/>
      <c r="AQ17" s="15"/>
      <c r="AX17" s="15"/>
      <c r="BK17" s="15"/>
      <c r="BY17" s="15"/>
      <c r="CC17" s="15"/>
    </row>
    <row r="18" spans="1:81" ht="15">
      <c r="A18" s="9" t="s">
        <v>44</v>
      </c>
      <c r="B18" s="10">
        <v>1</v>
      </c>
      <c r="C18" s="10">
        <v>0.6</v>
      </c>
      <c r="D18" s="11">
        <v>22013</v>
      </c>
      <c r="E18" s="11">
        <v>1225</v>
      </c>
      <c r="F18" s="22" t="s">
        <v>38</v>
      </c>
      <c r="G18" s="11">
        <v>0</v>
      </c>
      <c r="H18" s="11">
        <v>16834</v>
      </c>
      <c r="I18" s="24">
        <v>7</v>
      </c>
      <c r="J18" s="12">
        <v>2.5</v>
      </c>
      <c r="K18" s="12">
        <v>23</v>
      </c>
      <c r="L18" s="12">
        <v>78.5</v>
      </c>
      <c r="M18" s="12">
        <v>0</v>
      </c>
      <c r="N18" s="12">
        <v>0</v>
      </c>
      <c r="O18" s="13">
        <v>40.1</v>
      </c>
      <c r="P18" s="13">
        <v>0</v>
      </c>
      <c r="Q18" s="10">
        <v>0</v>
      </c>
      <c r="R18" s="10">
        <v>0</v>
      </c>
      <c r="S18" s="10">
        <v>0</v>
      </c>
      <c r="T18" s="14" t="s">
        <v>28</v>
      </c>
      <c r="U18" s="10">
        <v>0</v>
      </c>
      <c r="V18" s="14" t="s">
        <v>28</v>
      </c>
      <c r="W18" s="10">
        <v>0</v>
      </c>
      <c r="AL18" s="15"/>
      <c r="AQ18" s="15"/>
      <c r="AX18" s="15"/>
      <c r="BK18" s="15"/>
      <c r="BY18" s="15"/>
      <c r="CC18" s="15"/>
    </row>
    <row r="19" spans="1:81" ht="15">
      <c r="A19" s="9" t="s">
        <v>45</v>
      </c>
      <c r="B19" s="10">
        <v>11</v>
      </c>
      <c r="C19" s="10">
        <v>11</v>
      </c>
      <c r="D19" s="11">
        <v>264840.76</v>
      </c>
      <c r="E19" s="11">
        <v>61700.07</v>
      </c>
      <c r="F19" s="11">
        <v>0</v>
      </c>
      <c r="G19" s="11">
        <v>27040</v>
      </c>
      <c r="H19" s="11">
        <v>293697.83</v>
      </c>
      <c r="I19" s="12">
        <v>11</v>
      </c>
      <c r="J19" s="12">
        <v>11</v>
      </c>
      <c r="K19" s="12">
        <v>21</v>
      </c>
      <c r="L19" s="12">
        <v>1113</v>
      </c>
      <c r="M19" s="12">
        <v>25</v>
      </c>
      <c r="N19" s="12">
        <v>504.5</v>
      </c>
      <c r="O19" s="13">
        <v>337.54</v>
      </c>
      <c r="P19" s="13">
        <v>1871.61</v>
      </c>
      <c r="Q19" s="10">
        <v>0</v>
      </c>
      <c r="R19" s="10">
        <v>0</v>
      </c>
      <c r="S19" s="10">
        <v>0</v>
      </c>
      <c r="T19" s="14" t="s">
        <v>28</v>
      </c>
      <c r="U19" s="10">
        <v>0</v>
      </c>
      <c r="V19" s="14" t="s">
        <v>28</v>
      </c>
      <c r="W19" s="10">
        <v>0</v>
      </c>
      <c r="AL19" s="15"/>
      <c r="AQ19" s="15"/>
      <c r="AX19" s="15"/>
      <c r="BK19" s="15"/>
      <c r="BY19" s="15"/>
      <c r="CC19" s="15"/>
    </row>
    <row r="20" spans="1:81" ht="15">
      <c r="A20" s="9" t="s">
        <v>46</v>
      </c>
      <c r="B20" s="17"/>
      <c r="C20" s="17"/>
      <c r="D20" s="18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20"/>
      <c r="P20" s="20"/>
      <c r="Q20" s="17"/>
      <c r="R20" s="17"/>
      <c r="S20" s="17"/>
      <c r="T20" s="21"/>
      <c r="U20" s="17"/>
      <c r="V20" s="21"/>
      <c r="W20" s="17"/>
      <c r="AL20" s="15"/>
      <c r="AQ20" s="15"/>
      <c r="AX20" s="15"/>
      <c r="BK20" s="15"/>
      <c r="BY20" s="15"/>
      <c r="CC20" s="15"/>
    </row>
    <row r="21" spans="1:81" ht="15">
      <c r="A21" s="9" t="s">
        <v>47</v>
      </c>
      <c r="B21" s="10">
        <v>2</v>
      </c>
      <c r="C21" s="10">
        <v>2</v>
      </c>
      <c r="D21" s="11">
        <v>49047.31</v>
      </c>
      <c r="E21" s="11">
        <v>5177.37</v>
      </c>
      <c r="F21" s="11">
        <v>649.31</v>
      </c>
      <c r="G21" s="11">
        <v>0</v>
      </c>
      <c r="H21" s="11">
        <v>52554.48</v>
      </c>
      <c r="I21" s="12">
        <v>8</v>
      </c>
      <c r="J21" s="12">
        <v>430</v>
      </c>
      <c r="K21" s="12">
        <v>10</v>
      </c>
      <c r="L21" s="12">
        <v>239</v>
      </c>
      <c r="M21" s="12">
        <v>0</v>
      </c>
      <c r="N21" s="12">
        <v>0</v>
      </c>
      <c r="O21" s="13">
        <v>240.5</v>
      </c>
      <c r="P21" s="13">
        <v>269.2</v>
      </c>
      <c r="Q21" s="10">
        <v>0</v>
      </c>
      <c r="R21" s="10">
        <v>0</v>
      </c>
      <c r="S21" s="10">
        <v>0</v>
      </c>
      <c r="T21" s="14" t="s">
        <v>28</v>
      </c>
      <c r="U21" s="10">
        <v>0</v>
      </c>
      <c r="V21" s="14" t="s">
        <v>28</v>
      </c>
      <c r="W21" s="10">
        <v>0</v>
      </c>
      <c r="AL21" s="15"/>
      <c r="AQ21" s="15"/>
      <c r="AX21" s="15"/>
      <c r="BK21" s="15"/>
      <c r="BY21" s="15"/>
      <c r="CC21" s="15"/>
    </row>
    <row r="22" spans="1:81" ht="15">
      <c r="A22" s="9" t="s">
        <v>48</v>
      </c>
      <c r="B22" s="16">
        <v>5</v>
      </c>
      <c r="C22" s="16">
        <v>5</v>
      </c>
      <c r="D22" s="25">
        <v>154121.56</v>
      </c>
      <c r="E22" s="25">
        <v>10449.47</v>
      </c>
      <c r="F22" s="25">
        <v>20926.57</v>
      </c>
      <c r="G22" s="25">
        <v>0</v>
      </c>
      <c r="H22" s="25">
        <v>165816.25</v>
      </c>
      <c r="I22" s="24">
        <v>17</v>
      </c>
      <c r="J22" s="24">
        <v>26</v>
      </c>
      <c r="K22" s="12">
        <v>25</v>
      </c>
      <c r="L22" s="12">
        <v>606</v>
      </c>
      <c r="M22" s="12">
        <v>5</v>
      </c>
      <c r="N22" s="12">
        <v>58</v>
      </c>
      <c r="O22" s="13">
        <v>871.53</v>
      </c>
      <c r="P22" s="13">
        <v>1473.51</v>
      </c>
      <c r="Q22" s="10">
        <v>0</v>
      </c>
      <c r="R22" s="10">
        <v>0</v>
      </c>
      <c r="S22" s="10">
        <v>0</v>
      </c>
      <c r="T22" s="14" t="s">
        <v>28</v>
      </c>
      <c r="U22" s="10">
        <v>0</v>
      </c>
      <c r="V22" s="14" t="s">
        <v>28</v>
      </c>
      <c r="W22" s="10">
        <v>0</v>
      </c>
      <c r="AL22" s="15"/>
      <c r="AQ22" s="15"/>
      <c r="AX22" s="15"/>
      <c r="BK22" s="15"/>
      <c r="BY22" s="15"/>
      <c r="CC22" s="15"/>
    </row>
    <row r="23" spans="1:81" ht="15">
      <c r="A23" s="9" t="s">
        <v>49</v>
      </c>
      <c r="B23" s="10">
        <v>2</v>
      </c>
      <c r="C23" s="10">
        <v>2</v>
      </c>
      <c r="D23" s="11">
        <v>60077</v>
      </c>
      <c r="E23" s="22" t="s">
        <v>38</v>
      </c>
      <c r="F23" s="11">
        <v>0</v>
      </c>
      <c r="G23" s="11">
        <v>0</v>
      </c>
      <c r="H23" s="11">
        <v>50000.29</v>
      </c>
      <c r="I23" s="12">
        <v>0</v>
      </c>
      <c r="J23" s="12">
        <v>0</v>
      </c>
      <c r="K23" s="12">
        <v>7</v>
      </c>
      <c r="L23" s="12">
        <v>355</v>
      </c>
      <c r="M23" s="12">
        <v>0</v>
      </c>
      <c r="N23" s="12">
        <v>0</v>
      </c>
      <c r="O23" s="13">
        <v>216.56</v>
      </c>
      <c r="P23" s="13">
        <v>132.32</v>
      </c>
      <c r="Q23" s="10">
        <v>0</v>
      </c>
      <c r="R23" s="10">
        <v>0</v>
      </c>
      <c r="S23" s="10">
        <v>0</v>
      </c>
      <c r="T23" s="14" t="s">
        <v>28</v>
      </c>
      <c r="U23" s="10">
        <v>0</v>
      </c>
      <c r="V23" s="14" t="s">
        <v>28</v>
      </c>
      <c r="W23" s="10">
        <v>0</v>
      </c>
      <c r="AL23" s="15"/>
      <c r="AQ23" s="15"/>
      <c r="AX23" s="15"/>
      <c r="BK23" s="15"/>
      <c r="BY23" s="15"/>
      <c r="CC23" s="15"/>
    </row>
    <row r="24" spans="1:81" ht="15">
      <c r="A24" s="9" t="s">
        <v>50</v>
      </c>
      <c r="B24" s="10">
        <v>4</v>
      </c>
      <c r="C24" s="10">
        <v>3.15</v>
      </c>
      <c r="D24" s="22" t="s">
        <v>38</v>
      </c>
      <c r="E24" s="11">
        <v>152534</v>
      </c>
      <c r="F24" s="22" t="s">
        <v>38</v>
      </c>
      <c r="G24" s="22" t="s">
        <v>38</v>
      </c>
      <c r="H24" s="11">
        <v>132710</v>
      </c>
      <c r="I24" s="12">
        <v>13</v>
      </c>
      <c r="J24" s="12">
        <v>7.5</v>
      </c>
      <c r="K24" s="12">
        <v>8</v>
      </c>
      <c r="L24" s="12">
        <v>294.5</v>
      </c>
      <c r="M24" s="12">
        <v>14</v>
      </c>
      <c r="N24" s="12">
        <v>242.5</v>
      </c>
      <c r="O24" s="13">
        <v>270.41</v>
      </c>
      <c r="P24" s="13">
        <v>361.07</v>
      </c>
      <c r="Q24" s="10">
        <v>0</v>
      </c>
      <c r="R24" s="10">
        <v>0</v>
      </c>
      <c r="S24" s="10">
        <v>0</v>
      </c>
      <c r="T24" s="14" t="s">
        <v>28</v>
      </c>
      <c r="U24" s="10">
        <v>0</v>
      </c>
      <c r="V24" s="14" t="s">
        <v>28</v>
      </c>
      <c r="W24" s="10">
        <v>30</v>
      </c>
      <c r="AL24" s="15"/>
      <c r="AQ24" s="15"/>
      <c r="AX24" s="15"/>
      <c r="BK24" s="15"/>
      <c r="BY24" s="15"/>
      <c r="CC24" s="15"/>
    </row>
    <row r="25" spans="1:81" ht="15">
      <c r="A25" s="9" t="s">
        <v>51</v>
      </c>
      <c r="B25" s="16">
        <v>3</v>
      </c>
      <c r="C25" s="16">
        <v>3</v>
      </c>
      <c r="D25" s="25">
        <v>111103</v>
      </c>
      <c r="E25" s="25">
        <v>60384</v>
      </c>
      <c r="F25" s="22" t="s">
        <v>38</v>
      </c>
      <c r="G25" s="22" t="s">
        <v>38</v>
      </c>
      <c r="H25" s="25">
        <v>81630</v>
      </c>
      <c r="I25" s="24">
        <v>6</v>
      </c>
      <c r="J25" s="24">
        <v>3.5</v>
      </c>
      <c r="K25" s="24">
        <v>4</v>
      </c>
      <c r="L25" s="24">
        <v>538</v>
      </c>
      <c r="M25" s="24">
        <v>1</v>
      </c>
      <c r="N25" s="24">
        <v>2</v>
      </c>
      <c r="O25" s="13">
        <v>219.9</v>
      </c>
      <c r="P25" s="13">
        <v>734</v>
      </c>
      <c r="Q25" s="10">
        <v>0</v>
      </c>
      <c r="R25" s="10">
        <v>0</v>
      </c>
      <c r="S25" s="10">
        <v>0</v>
      </c>
      <c r="T25" s="14" t="s">
        <v>28</v>
      </c>
      <c r="U25" s="10">
        <v>0</v>
      </c>
      <c r="V25" s="14" t="s">
        <v>28</v>
      </c>
      <c r="W25" s="10">
        <v>0</v>
      </c>
      <c r="AL25" s="15"/>
      <c r="AQ25" s="15"/>
      <c r="AX25" s="15"/>
      <c r="BK25" s="15"/>
      <c r="BY25" s="15"/>
      <c r="CC25" s="15"/>
    </row>
    <row r="26" spans="1:81" ht="15">
      <c r="A26" s="9" t="s">
        <v>52</v>
      </c>
      <c r="B26" s="16">
        <v>2</v>
      </c>
      <c r="C26" s="16">
        <v>2</v>
      </c>
      <c r="D26" s="25">
        <v>64445.08</v>
      </c>
      <c r="E26" s="25">
        <v>17293.81</v>
      </c>
      <c r="F26" s="26">
        <v>0</v>
      </c>
      <c r="G26" s="27">
        <v>0</v>
      </c>
      <c r="H26" s="25">
        <v>81611.49</v>
      </c>
      <c r="I26" s="24">
        <v>11</v>
      </c>
      <c r="J26" s="24">
        <v>746</v>
      </c>
      <c r="K26" s="24">
        <v>15</v>
      </c>
      <c r="L26" s="24">
        <v>400</v>
      </c>
      <c r="M26" s="24">
        <v>4</v>
      </c>
      <c r="N26" s="24">
        <v>21</v>
      </c>
      <c r="O26" s="13">
        <v>218.92</v>
      </c>
      <c r="P26" s="13">
        <v>298.2</v>
      </c>
      <c r="Q26" s="10">
        <v>0</v>
      </c>
      <c r="R26" s="10">
        <v>0</v>
      </c>
      <c r="S26" s="10">
        <v>0</v>
      </c>
      <c r="T26" s="14" t="s">
        <v>28</v>
      </c>
      <c r="U26" s="10">
        <v>0</v>
      </c>
      <c r="V26" s="14" t="s">
        <v>28</v>
      </c>
      <c r="W26" s="10">
        <v>0</v>
      </c>
      <c r="AL26" s="15"/>
      <c r="AQ26" s="15"/>
      <c r="AX26" s="15"/>
      <c r="BK26" s="15"/>
      <c r="BY26" s="15"/>
      <c r="CC26" s="15"/>
    </row>
    <row r="27" spans="1:81" ht="15">
      <c r="A27" s="9" t="s">
        <v>53</v>
      </c>
      <c r="B27" s="10">
        <v>1</v>
      </c>
      <c r="C27" s="10">
        <v>1</v>
      </c>
      <c r="D27" s="11">
        <v>27663.26</v>
      </c>
      <c r="E27" s="11">
        <v>3474.16</v>
      </c>
      <c r="F27" s="22" t="s">
        <v>38</v>
      </c>
      <c r="G27" s="11">
        <v>0</v>
      </c>
      <c r="H27" s="11">
        <v>26904</v>
      </c>
      <c r="I27" s="12">
        <v>20</v>
      </c>
      <c r="J27" s="12">
        <v>141.5</v>
      </c>
      <c r="K27" s="12">
        <v>17</v>
      </c>
      <c r="L27" s="12">
        <v>147.5</v>
      </c>
      <c r="M27" s="12">
        <v>2</v>
      </c>
      <c r="N27" s="12">
        <v>2</v>
      </c>
      <c r="O27" s="13">
        <v>141.2</v>
      </c>
      <c r="P27" s="13">
        <v>0</v>
      </c>
      <c r="Q27" s="10">
        <v>0</v>
      </c>
      <c r="R27" s="10">
        <v>0</v>
      </c>
      <c r="S27" s="10">
        <v>0</v>
      </c>
      <c r="T27" s="14" t="s">
        <v>28</v>
      </c>
      <c r="U27" s="10">
        <v>0</v>
      </c>
      <c r="V27" s="14" t="s">
        <v>28</v>
      </c>
      <c r="W27" s="10">
        <v>0</v>
      </c>
      <c r="AL27" s="15"/>
      <c r="AQ27" s="15"/>
      <c r="AX27" s="15"/>
      <c r="BK27" s="15"/>
      <c r="BY27" s="15"/>
      <c r="CC27" s="15"/>
    </row>
    <row r="28" spans="1:81" ht="15">
      <c r="A28" s="9" t="s">
        <v>54</v>
      </c>
      <c r="B28" s="10">
        <v>3</v>
      </c>
      <c r="C28" s="10">
        <v>2.7</v>
      </c>
      <c r="D28" s="22" t="s">
        <v>38</v>
      </c>
      <c r="E28" s="22" t="s">
        <v>38</v>
      </c>
      <c r="F28" s="22" t="s">
        <v>38</v>
      </c>
      <c r="G28" s="26">
        <v>0</v>
      </c>
      <c r="H28" s="22" t="s">
        <v>38</v>
      </c>
      <c r="I28" s="12">
        <v>5</v>
      </c>
      <c r="J28" s="12">
        <v>5</v>
      </c>
      <c r="K28" s="12">
        <v>29</v>
      </c>
      <c r="L28" s="12">
        <v>328</v>
      </c>
      <c r="M28" s="12">
        <v>23</v>
      </c>
      <c r="N28" s="12">
        <v>112.5</v>
      </c>
      <c r="O28" s="13">
        <v>596.4</v>
      </c>
      <c r="P28" s="13">
        <v>389.4</v>
      </c>
      <c r="Q28" s="10">
        <v>0</v>
      </c>
      <c r="R28" s="10">
        <v>0</v>
      </c>
      <c r="S28" s="10">
        <v>0</v>
      </c>
      <c r="T28" s="14" t="s">
        <v>28</v>
      </c>
      <c r="U28" s="10">
        <v>0</v>
      </c>
      <c r="V28" s="14" t="s">
        <v>28</v>
      </c>
      <c r="W28" s="10">
        <v>0</v>
      </c>
      <c r="AL28" s="15"/>
      <c r="AQ28" s="15"/>
      <c r="AX28" s="15"/>
      <c r="BK28" s="15"/>
      <c r="BY28" s="15"/>
      <c r="CC28" s="15"/>
    </row>
    <row r="29" spans="1:81" ht="15">
      <c r="A29" s="9" t="s">
        <v>55</v>
      </c>
      <c r="B29" s="16">
        <v>3</v>
      </c>
      <c r="C29" s="10">
        <v>2.8</v>
      </c>
      <c r="D29" s="22" t="s">
        <v>38</v>
      </c>
      <c r="E29" s="22" t="s">
        <v>38</v>
      </c>
      <c r="F29" s="22" t="s">
        <v>38</v>
      </c>
      <c r="G29" s="11">
        <v>0</v>
      </c>
      <c r="H29" s="22" t="s">
        <v>38</v>
      </c>
      <c r="I29" s="24">
        <v>8</v>
      </c>
      <c r="J29" s="12">
        <v>4</v>
      </c>
      <c r="K29" s="12">
        <v>0</v>
      </c>
      <c r="L29" s="12">
        <v>0</v>
      </c>
      <c r="M29" s="12">
        <v>0</v>
      </c>
      <c r="N29" s="12">
        <v>0</v>
      </c>
      <c r="O29" s="13">
        <v>139.1</v>
      </c>
      <c r="P29" s="13">
        <v>252.1</v>
      </c>
      <c r="Q29" s="10">
        <v>0</v>
      </c>
      <c r="R29" s="10">
        <v>0</v>
      </c>
      <c r="S29" s="10">
        <v>0</v>
      </c>
      <c r="T29" s="14" t="s">
        <v>28</v>
      </c>
      <c r="U29" s="10">
        <v>0</v>
      </c>
      <c r="V29" s="14" t="s">
        <v>28</v>
      </c>
      <c r="W29" s="10">
        <v>0</v>
      </c>
      <c r="AL29" s="15"/>
      <c r="AQ29" s="15"/>
      <c r="AX29" s="15"/>
      <c r="BK29" s="15"/>
      <c r="BY29" s="15"/>
      <c r="CC29" s="15"/>
    </row>
    <row r="30" spans="1:81" ht="15">
      <c r="A30" s="9" t="s">
        <v>56</v>
      </c>
      <c r="B30" s="10">
        <v>4</v>
      </c>
      <c r="C30" s="10">
        <v>2.96</v>
      </c>
      <c r="D30" s="22" t="s">
        <v>38</v>
      </c>
      <c r="E30" s="22" t="s">
        <v>38</v>
      </c>
      <c r="F30" s="22" t="s">
        <v>38</v>
      </c>
      <c r="G30" s="11">
        <v>0</v>
      </c>
      <c r="H30" s="26">
        <v>0</v>
      </c>
      <c r="I30" s="12">
        <v>16</v>
      </c>
      <c r="J30" s="12">
        <v>608</v>
      </c>
      <c r="K30" s="12">
        <v>18</v>
      </c>
      <c r="L30" s="12">
        <v>329</v>
      </c>
      <c r="M30" s="12">
        <v>13</v>
      </c>
      <c r="N30" s="12">
        <v>170.5</v>
      </c>
      <c r="O30" s="13">
        <v>191.04</v>
      </c>
      <c r="P30" s="13">
        <v>473.44</v>
      </c>
      <c r="Q30" s="10">
        <v>0</v>
      </c>
      <c r="R30" s="10">
        <v>0</v>
      </c>
      <c r="S30" s="10">
        <v>0</v>
      </c>
      <c r="T30" s="14" t="s">
        <v>28</v>
      </c>
      <c r="U30" s="10">
        <v>0</v>
      </c>
      <c r="V30" s="14" t="s">
        <v>28</v>
      </c>
      <c r="W30" s="10">
        <v>0</v>
      </c>
      <c r="AL30" s="15"/>
      <c r="AQ30" s="15"/>
      <c r="AX30" s="15"/>
      <c r="BK30" s="15"/>
      <c r="BY30" s="15"/>
      <c r="CC30" s="15"/>
    </row>
    <row r="31" spans="1:81" ht="15">
      <c r="A31" s="9" t="s">
        <v>57</v>
      </c>
      <c r="B31" s="10">
        <v>6</v>
      </c>
      <c r="C31" s="10">
        <v>5.8</v>
      </c>
      <c r="D31" s="11">
        <v>101697.76</v>
      </c>
      <c r="E31" s="11">
        <v>19650.1</v>
      </c>
      <c r="F31" s="11">
        <v>0</v>
      </c>
      <c r="G31" s="11">
        <v>0</v>
      </c>
      <c r="H31" s="11">
        <v>155671.3</v>
      </c>
      <c r="I31" s="12">
        <v>53</v>
      </c>
      <c r="J31" s="12">
        <v>15.5</v>
      </c>
      <c r="K31" s="12">
        <v>26</v>
      </c>
      <c r="L31" s="12">
        <v>415</v>
      </c>
      <c r="M31" s="12">
        <v>8</v>
      </c>
      <c r="N31" s="12">
        <v>45.5</v>
      </c>
      <c r="O31" s="13">
        <v>375.05</v>
      </c>
      <c r="P31" s="13">
        <v>843.27</v>
      </c>
      <c r="Q31" s="10">
        <v>0</v>
      </c>
      <c r="R31" s="10">
        <v>0</v>
      </c>
      <c r="S31" s="10">
        <v>0</v>
      </c>
      <c r="T31" s="14" t="s">
        <v>28</v>
      </c>
      <c r="U31" s="10">
        <v>0</v>
      </c>
      <c r="V31" s="14" t="s">
        <v>28</v>
      </c>
      <c r="W31" s="10">
        <v>0</v>
      </c>
      <c r="AL31" s="15"/>
      <c r="AQ31" s="15"/>
      <c r="AX31" s="15"/>
      <c r="BK31" s="15"/>
      <c r="BY31" s="15"/>
      <c r="CC31" s="15"/>
    </row>
    <row r="32" spans="1:81" ht="15">
      <c r="A32" s="9" t="s">
        <v>58</v>
      </c>
      <c r="B32" s="10">
        <v>9</v>
      </c>
      <c r="C32" s="28" t="s">
        <v>38</v>
      </c>
      <c r="D32" s="22" t="s">
        <v>38</v>
      </c>
      <c r="E32" s="22" t="s">
        <v>38</v>
      </c>
      <c r="F32" s="11">
        <v>0</v>
      </c>
      <c r="G32" s="11">
        <v>0</v>
      </c>
      <c r="H32" s="11">
        <v>0</v>
      </c>
      <c r="I32" s="12">
        <v>15</v>
      </c>
      <c r="J32" s="12">
        <v>13</v>
      </c>
      <c r="K32" s="12">
        <v>33</v>
      </c>
      <c r="L32" s="12">
        <v>1389</v>
      </c>
      <c r="M32" s="12">
        <v>10</v>
      </c>
      <c r="N32" s="12">
        <v>167</v>
      </c>
      <c r="O32" s="13">
        <v>669.85</v>
      </c>
      <c r="P32" s="13">
        <v>1286.28</v>
      </c>
      <c r="Q32" s="10">
        <v>0</v>
      </c>
      <c r="R32" s="10">
        <v>0</v>
      </c>
      <c r="S32" s="10">
        <v>0</v>
      </c>
      <c r="T32" s="14" t="s">
        <v>28</v>
      </c>
      <c r="U32" s="10">
        <v>2</v>
      </c>
      <c r="V32" s="29" t="s">
        <v>38</v>
      </c>
      <c r="W32" s="10">
        <v>0</v>
      </c>
      <c r="AL32" s="15"/>
      <c r="AQ32" s="15"/>
      <c r="AX32" s="15"/>
      <c r="BK32" s="15"/>
      <c r="BY32" s="15"/>
      <c r="CC32" s="15"/>
    </row>
    <row r="33" spans="1:81" ht="15">
      <c r="A33" s="9" t="s">
        <v>59</v>
      </c>
      <c r="B33" s="10">
        <v>5</v>
      </c>
      <c r="C33" s="30">
        <v>4.8</v>
      </c>
      <c r="D33" s="26">
        <v>211833.43</v>
      </c>
      <c r="E33" s="26">
        <v>26860.82</v>
      </c>
      <c r="F33" s="11">
        <v>0</v>
      </c>
      <c r="G33" s="11">
        <v>0</v>
      </c>
      <c r="H33" s="11">
        <v>237239.06</v>
      </c>
      <c r="I33" s="12">
        <v>11</v>
      </c>
      <c r="J33" s="12">
        <v>14.5</v>
      </c>
      <c r="K33" s="12">
        <v>13</v>
      </c>
      <c r="L33" s="12">
        <v>234</v>
      </c>
      <c r="M33" s="12">
        <v>44</v>
      </c>
      <c r="N33" s="12">
        <v>532</v>
      </c>
      <c r="O33" s="13">
        <v>98</v>
      </c>
      <c r="P33" s="13">
        <v>337.35</v>
      </c>
      <c r="Q33" s="10">
        <v>0</v>
      </c>
      <c r="R33" s="10">
        <v>0</v>
      </c>
      <c r="S33" s="10">
        <v>0</v>
      </c>
      <c r="T33" s="14" t="s">
        <v>28</v>
      </c>
      <c r="U33" s="10">
        <v>0</v>
      </c>
      <c r="V33" s="14" t="s">
        <v>28</v>
      </c>
      <c r="W33" s="10">
        <v>0</v>
      </c>
      <c r="AL33" s="15"/>
      <c r="AQ33" s="15"/>
      <c r="AX33" s="15"/>
      <c r="BK33" s="15"/>
      <c r="BY33" s="15"/>
      <c r="CC33" s="15"/>
    </row>
    <row r="34" spans="1:81" ht="15">
      <c r="A34" s="9" t="s">
        <v>60</v>
      </c>
      <c r="B34" s="10">
        <v>3</v>
      </c>
      <c r="C34" s="10">
        <v>3</v>
      </c>
      <c r="D34" s="11">
        <v>116334</v>
      </c>
      <c r="E34" s="11">
        <v>21126</v>
      </c>
      <c r="F34" s="22" t="s">
        <v>38</v>
      </c>
      <c r="G34" s="11">
        <v>0</v>
      </c>
      <c r="H34" s="11">
        <v>126717</v>
      </c>
      <c r="I34" s="12">
        <v>5</v>
      </c>
      <c r="J34" s="12">
        <v>1</v>
      </c>
      <c r="K34" s="12">
        <v>6</v>
      </c>
      <c r="L34" s="12">
        <v>184</v>
      </c>
      <c r="M34" s="12">
        <v>11</v>
      </c>
      <c r="N34" s="12">
        <v>392.5</v>
      </c>
      <c r="O34" s="13">
        <v>12.2</v>
      </c>
      <c r="P34" s="13">
        <v>17.3</v>
      </c>
      <c r="Q34" s="10">
        <v>0</v>
      </c>
      <c r="R34" s="10">
        <v>10</v>
      </c>
      <c r="S34" s="10">
        <v>0</v>
      </c>
      <c r="T34" s="14" t="s">
        <v>28</v>
      </c>
      <c r="U34" s="10">
        <v>2</v>
      </c>
      <c r="V34" s="29" t="s">
        <v>38</v>
      </c>
      <c r="W34" s="10">
        <v>0</v>
      </c>
      <c r="AL34" s="15"/>
      <c r="AQ34" s="15"/>
      <c r="AX34" s="15"/>
      <c r="BK34" s="15"/>
      <c r="BY34" s="15"/>
      <c r="CC34" s="15"/>
    </row>
    <row r="35" spans="1:81" ht="15">
      <c r="A35" s="9" t="s">
        <v>61</v>
      </c>
      <c r="B35" s="17"/>
      <c r="C35" s="17"/>
      <c r="D35" s="18"/>
      <c r="E35" s="18"/>
      <c r="F35" s="18"/>
      <c r="G35" s="18"/>
      <c r="H35" s="18"/>
      <c r="I35" s="19"/>
      <c r="J35" s="19"/>
      <c r="K35" s="19"/>
      <c r="L35" s="19"/>
      <c r="M35" s="19"/>
      <c r="N35" s="19"/>
      <c r="O35" s="20"/>
      <c r="P35" s="20"/>
      <c r="Q35" s="17"/>
      <c r="R35" s="17"/>
      <c r="S35" s="17"/>
      <c r="T35" s="21"/>
      <c r="U35" s="17"/>
      <c r="V35" s="21"/>
      <c r="W35" s="17"/>
      <c r="AL35" s="15"/>
      <c r="AQ35" s="15"/>
      <c r="AX35" s="15"/>
      <c r="BK35" s="15"/>
      <c r="BY35" s="15"/>
      <c r="CC35" s="15"/>
    </row>
    <row r="36" spans="1:81" ht="26.25">
      <c r="A36" s="9" t="s">
        <v>62</v>
      </c>
      <c r="B36" s="16">
        <v>14</v>
      </c>
      <c r="C36" s="10">
        <v>14</v>
      </c>
      <c r="D36" s="11">
        <v>491538.52</v>
      </c>
      <c r="E36" s="11">
        <v>65359.33</v>
      </c>
      <c r="F36" s="22" t="s">
        <v>38</v>
      </c>
      <c r="G36" s="22" t="s">
        <v>38</v>
      </c>
      <c r="H36" s="11">
        <v>589201.99</v>
      </c>
      <c r="I36" s="24">
        <v>72</v>
      </c>
      <c r="J36" s="24">
        <v>5698</v>
      </c>
      <c r="K36" s="24">
        <v>39</v>
      </c>
      <c r="L36" s="12">
        <v>1818.25</v>
      </c>
      <c r="M36" s="24">
        <v>34</v>
      </c>
      <c r="N36" s="12">
        <v>1197</v>
      </c>
      <c r="O36" s="13">
        <v>1294.18</v>
      </c>
      <c r="P36" s="13">
        <v>1844.95</v>
      </c>
      <c r="Q36" s="10">
        <v>0</v>
      </c>
      <c r="R36" s="10">
        <v>0</v>
      </c>
      <c r="S36" s="10">
        <v>0</v>
      </c>
      <c r="T36" s="14" t="s">
        <v>28</v>
      </c>
      <c r="U36" s="10">
        <v>0</v>
      </c>
      <c r="V36" s="14" t="s">
        <v>28</v>
      </c>
      <c r="W36" s="10">
        <v>0</v>
      </c>
      <c r="AL36" s="15"/>
      <c r="AQ36" s="15"/>
      <c r="AX36" s="15"/>
      <c r="BK36" s="15"/>
      <c r="BY36" s="15"/>
      <c r="CC36" s="15"/>
    </row>
    <row r="37" spans="1:81" ht="15">
      <c r="A37" s="9" t="s">
        <v>63</v>
      </c>
      <c r="B37" s="10">
        <v>4</v>
      </c>
      <c r="C37" s="10">
        <v>4</v>
      </c>
      <c r="D37" s="22" t="s">
        <v>38</v>
      </c>
      <c r="E37" s="22" t="s">
        <v>38</v>
      </c>
      <c r="F37" s="22" t="s">
        <v>38</v>
      </c>
      <c r="G37" s="22" t="s">
        <v>38</v>
      </c>
      <c r="H37" s="22" t="s">
        <v>38</v>
      </c>
      <c r="I37" s="12">
        <v>10</v>
      </c>
      <c r="J37" s="12">
        <v>1</v>
      </c>
      <c r="K37" s="12">
        <v>25</v>
      </c>
      <c r="L37" s="12">
        <v>333.5</v>
      </c>
      <c r="M37" s="12">
        <v>1</v>
      </c>
      <c r="N37" s="12">
        <v>2</v>
      </c>
      <c r="O37" s="13">
        <v>324</v>
      </c>
      <c r="P37" s="23" t="s">
        <v>38</v>
      </c>
      <c r="Q37" s="10">
        <v>0</v>
      </c>
      <c r="R37" s="10">
        <v>54</v>
      </c>
      <c r="S37" s="10">
        <v>0</v>
      </c>
      <c r="T37" s="14" t="s">
        <v>28</v>
      </c>
      <c r="U37" s="10">
        <v>0</v>
      </c>
      <c r="V37" s="14" t="s">
        <v>28</v>
      </c>
      <c r="W37" s="10">
        <v>0</v>
      </c>
      <c r="AL37" s="15"/>
      <c r="AQ37" s="15"/>
      <c r="AX37" s="15"/>
      <c r="BK37" s="15"/>
      <c r="BY37" s="15"/>
      <c r="CC37" s="15"/>
    </row>
    <row r="38" spans="1:81" ht="15">
      <c r="A38" s="9" t="s">
        <v>64</v>
      </c>
      <c r="B38" s="10">
        <v>5</v>
      </c>
      <c r="C38" s="10">
        <v>4.4</v>
      </c>
      <c r="D38" s="11">
        <v>111050</v>
      </c>
      <c r="E38" s="11">
        <v>9250</v>
      </c>
      <c r="F38" s="22" t="s">
        <v>38</v>
      </c>
      <c r="G38" s="11">
        <v>0</v>
      </c>
      <c r="H38" s="11">
        <v>68034</v>
      </c>
      <c r="I38" s="12">
        <v>50</v>
      </c>
      <c r="J38" s="12">
        <v>25</v>
      </c>
      <c r="K38" s="12">
        <v>0</v>
      </c>
      <c r="L38" s="12">
        <v>0</v>
      </c>
      <c r="M38" s="12">
        <v>0</v>
      </c>
      <c r="N38" s="12">
        <v>0</v>
      </c>
      <c r="O38" s="13">
        <v>188.74</v>
      </c>
      <c r="P38" s="13">
        <v>953.88</v>
      </c>
      <c r="Q38" s="10">
        <v>0</v>
      </c>
      <c r="R38" s="10">
        <v>0</v>
      </c>
      <c r="S38" s="10">
        <v>0</v>
      </c>
      <c r="T38" s="14" t="s">
        <v>28</v>
      </c>
      <c r="U38" s="10">
        <v>0</v>
      </c>
      <c r="V38" s="14" t="s">
        <v>28</v>
      </c>
      <c r="W38" s="10">
        <v>0</v>
      </c>
      <c r="AL38" s="15"/>
      <c r="AQ38" s="15"/>
      <c r="AX38" s="15"/>
      <c r="BK38" s="15"/>
      <c r="BY38" s="15"/>
      <c r="CC38" s="15"/>
    </row>
    <row r="39" spans="1:81" ht="15">
      <c r="A39" s="9" t="s">
        <v>65</v>
      </c>
      <c r="B39" s="10">
        <v>2</v>
      </c>
      <c r="C39" s="10">
        <v>2</v>
      </c>
      <c r="D39" s="11">
        <v>55173.8</v>
      </c>
      <c r="E39" s="11">
        <v>103417.52</v>
      </c>
      <c r="F39" s="11">
        <v>1265.58</v>
      </c>
      <c r="G39" s="11">
        <v>0</v>
      </c>
      <c r="H39" s="11">
        <v>51300</v>
      </c>
      <c r="I39" s="12">
        <v>12</v>
      </c>
      <c r="J39" s="12">
        <v>10.5</v>
      </c>
      <c r="K39" s="12">
        <v>17</v>
      </c>
      <c r="L39" s="12">
        <v>247.5</v>
      </c>
      <c r="M39" s="12">
        <v>8</v>
      </c>
      <c r="N39" s="12">
        <v>7</v>
      </c>
      <c r="O39" s="13">
        <v>199.85</v>
      </c>
      <c r="P39" s="13">
        <v>70.25</v>
      </c>
      <c r="Q39" s="10">
        <v>0</v>
      </c>
      <c r="R39" s="10">
        <v>0</v>
      </c>
      <c r="S39" s="10">
        <v>0</v>
      </c>
      <c r="T39" s="14" t="s">
        <v>28</v>
      </c>
      <c r="U39" s="10">
        <v>0</v>
      </c>
      <c r="V39" s="14" t="s">
        <v>28</v>
      </c>
      <c r="W39" s="10">
        <v>0</v>
      </c>
      <c r="AL39" s="15"/>
      <c r="AQ39" s="15"/>
      <c r="AX39" s="15"/>
      <c r="BK39" s="15"/>
      <c r="BY39" s="15"/>
      <c r="CC39" s="15"/>
    </row>
    <row r="40" spans="1:81" ht="15">
      <c r="A40" s="9" t="s">
        <v>66</v>
      </c>
      <c r="B40" s="10">
        <v>1</v>
      </c>
      <c r="C40" s="10">
        <v>1</v>
      </c>
      <c r="D40" s="11">
        <v>32712.1</v>
      </c>
      <c r="E40" s="11">
        <v>3394.97</v>
      </c>
      <c r="F40" s="22" t="s">
        <v>38</v>
      </c>
      <c r="G40" s="11">
        <v>0</v>
      </c>
      <c r="H40" s="11">
        <v>39212.5</v>
      </c>
      <c r="I40" s="12">
        <v>10</v>
      </c>
      <c r="J40" s="12">
        <v>5</v>
      </c>
      <c r="K40" s="12">
        <v>16</v>
      </c>
      <c r="L40" s="12">
        <v>173</v>
      </c>
      <c r="M40" s="12">
        <v>1</v>
      </c>
      <c r="N40" s="12">
        <v>2.5</v>
      </c>
      <c r="O40" s="13">
        <v>216.32</v>
      </c>
      <c r="P40" s="13">
        <v>92.58</v>
      </c>
      <c r="Q40" s="10">
        <v>0</v>
      </c>
      <c r="R40" s="10">
        <v>0</v>
      </c>
      <c r="S40" s="10">
        <v>0</v>
      </c>
      <c r="T40" s="14" t="s">
        <v>28</v>
      </c>
      <c r="U40" s="10">
        <v>0</v>
      </c>
      <c r="V40" s="14" t="s">
        <v>28</v>
      </c>
      <c r="W40" s="10">
        <v>0</v>
      </c>
      <c r="AL40" s="15"/>
      <c r="AQ40" s="15"/>
      <c r="AX40" s="15"/>
      <c r="BK40" s="15"/>
      <c r="BY40" s="15"/>
      <c r="CC40" s="15"/>
    </row>
    <row r="41" spans="1:81" ht="15">
      <c r="A41" s="9" t="s">
        <v>67</v>
      </c>
      <c r="B41" s="10">
        <v>2</v>
      </c>
      <c r="C41" s="10">
        <v>2</v>
      </c>
      <c r="D41" s="11">
        <v>47092.47</v>
      </c>
      <c r="E41" s="11">
        <v>359.74</v>
      </c>
      <c r="F41" s="11">
        <v>1732.83</v>
      </c>
      <c r="G41" s="22" t="s">
        <v>38</v>
      </c>
      <c r="H41" s="11">
        <v>44377.2</v>
      </c>
      <c r="I41" s="12">
        <v>9</v>
      </c>
      <c r="J41" s="12">
        <v>420</v>
      </c>
      <c r="K41" s="12">
        <v>2</v>
      </c>
      <c r="L41" s="12">
        <v>227</v>
      </c>
      <c r="M41" s="12">
        <v>0</v>
      </c>
      <c r="N41" s="12">
        <v>0</v>
      </c>
      <c r="O41" s="13">
        <v>37.5</v>
      </c>
      <c r="P41" s="13">
        <v>130</v>
      </c>
      <c r="Q41" s="10">
        <v>0</v>
      </c>
      <c r="R41" s="10">
        <v>0</v>
      </c>
      <c r="S41" s="10">
        <v>0</v>
      </c>
      <c r="T41" s="14" t="s">
        <v>28</v>
      </c>
      <c r="U41" s="10">
        <v>0</v>
      </c>
      <c r="V41" s="14" t="s">
        <v>28</v>
      </c>
      <c r="W41" s="10">
        <v>0</v>
      </c>
      <c r="AL41" s="15"/>
      <c r="AQ41" s="15"/>
      <c r="AX41" s="15"/>
      <c r="BK41" s="15"/>
      <c r="BY41" s="15"/>
      <c r="CC41" s="15"/>
    </row>
    <row r="42" spans="1:81" s="36" customFormat="1" ht="27.75">
      <c r="A42" s="31" t="s">
        <v>68</v>
      </c>
      <c r="B42" s="31">
        <f>SUM(B3:B41)</f>
        <v>139</v>
      </c>
      <c r="C42" s="31">
        <f>SUM(C3:C41)</f>
        <v>118.78999999999999</v>
      </c>
      <c r="D42" s="32">
        <f>SUM(D3:D41)</f>
        <v>3229067.0300000003</v>
      </c>
      <c r="E42" s="32">
        <f>SUM(E3:E41)</f>
        <v>731981.1999999998</v>
      </c>
      <c r="F42" s="32">
        <f>SUM(F3:F41)</f>
        <v>46444.78</v>
      </c>
      <c r="G42" s="32">
        <f>SUM(G3:G41)</f>
        <v>127040</v>
      </c>
      <c r="H42" s="32">
        <f>SUM(H3:H41)</f>
        <v>3237695.9400000004</v>
      </c>
      <c r="I42" s="33">
        <f>SUM(I3:I41)</f>
        <v>560</v>
      </c>
      <c r="J42" s="33">
        <f>SUM(J3:J41)</f>
        <v>9333</v>
      </c>
      <c r="K42" s="33">
        <f>SUM(K3:K41)</f>
        <v>626</v>
      </c>
      <c r="L42" s="33">
        <f>SUM(L3:L41)</f>
        <v>13724.029999999999</v>
      </c>
      <c r="M42" s="33">
        <f>SUM(M3:M41)</f>
        <v>307</v>
      </c>
      <c r="N42" s="33">
        <f>SUM(N3:N41)</f>
        <v>4011.9</v>
      </c>
      <c r="O42" s="34">
        <f>SUM(O3:O41)</f>
        <v>11308.17</v>
      </c>
      <c r="P42" s="34">
        <f>SUM(P3:P41)</f>
        <v>17645.610000000004</v>
      </c>
      <c r="Q42" s="31">
        <f>SUM(Q3:Q41)</f>
        <v>89</v>
      </c>
      <c r="R42" s="31">
        <f>SUM(R3:R41)</f>
        <v>324</v>
      </c>
      <c r="S42" s="31">
        <f>SUM(S3:S41)</f>
        <v>0</v>
      </c>
      <c r="T42" s="35" t="s">
        <v>28</v>
      </c>
      <c r="U42" s="31">
        <f>SUM(U3:U41)</f>
        <v>4</v>
      </c>
      <c r="V42" s="35" t="s">
        <v>28</v>
      </c>
      <c r="W42" s="31">
        <f>SUM(W3:W41)</f>
        <v>30</v>
      </c>
      <c r="AA42" s="37"/>
      <c r="AL42" s="37"/>
      <c r="AQ42" s="37"/>
      <c r="AX42" s="37"/>
      <c r="BK42" s="37"/>
      <c r="BY42" s="37"/>
      <c r="CC42" s="37"/>
    </row>
    <row r="43" spans="1:81" s="42" customFormat="1" ht="15">
      <c r="A43" s="38" t="s">
        <v>69</v>
      </c>
      <c r="B43" s="38">
        <f>AVERAGE(B3:B41)</f>
        <v>3.861111111111111</v>
      </c>
      <c r="C43" s="38">
        <f>AVERAGE(C3:C41)</f>
        <v>3.3939999999999997</v>
      </c>
      <c r="D43" s="39">
        <f>AVERAGE(D3:D41)</f>
        <v>111347.13896551725</v>
      </c>
      <c r="E43" s="39">
        <f>AVERAGE(E3:E41)</f>
        <v>27110.41481481481</v>
      </c>
      <c r="F43" s="39">
        <f>AVERAGE(F3:F41)</f>
        <v>2111.1263636363637</v>
      </c>
      <c r="G43" s="39">
        <f>AVERAGE(G3:G41)</f>
        <v>4234.666666666667</v>
      </c>
      <c r="H43" s="39">
        <f>AVERAGE(H3:H41)</f>
        <v>101177.99812500001</v>
      </c>
      <c r="I43" s="40">
        <f>AVERAGE(I3:I41)</f>
        <v>15.555555555555555</v>
      </c>
      <c r="J43" s="40">
        <f>AVERAGE(J3:J41)</f>
        <v>259.25</v>
      </c>
      <c r="K43" s="40">
        <f>AVERAGE(K3:K41)</f>
        <v>17.38888888888889</v>
      </c>
      <c r="L43" s="40">
        <f>AVERAGE(L3:L41)</f>
        <v>381.22305555555556</v>
      </c>
      <c r="M43" s="40">
        <f>AVERAGE(M3:M41)</f>
        <v>8.527777777777779</v>
      </c>
      <c r="N43" s="40">
        <f>AVERAGE(N3:N41)</f>
        <v>111.44166666666666</v>
      </c>
      <c r="O43" s="41">
        <f>AVERAGE(O3:O41)</f>
        <v>314.11583333333334</v>
      </c>
      <c r="P43" s="41">
        <f>AVERAGE(P3:P41)</f>
        <v>518.9885294117648</v>
      </c>
      <c r="Q43" s="38">
        <f>AVERAGE(Q3:Q41)</f>
        <v>2.5428571428571427</v>
      </c>
      <c r="R43" s="38">
        <f>AVERAGE(R3:R41)</f>
        <v>9.257142857142858</v>
      </c>
      <c r="S43" s="38">
        <f>AVERAGE(S3:S41)</f>
        <v>0</v>
      </c>
      <c r="T43" s="29" t="s">
        <v>28</v>
      </c>
      <c r="U43" s="38">
        <f>AVERAGE(U3:U41)</f>
        <v>0.1111111111111111</v>
      </c>
      <c r="V43" s="29" t="s">
        <v>28</v>
      </c>
      <c r="W43" s="38">
        <f>AVERAGE(W3:W41)</f>
        <v>0.8333333333333334</v>
      </c>
      <c r="AA43" s="43"/>
      <c r="AL43" s="43"/>
      <c r="AQ43" s="43"/>
      <c r="AX43" s="43"/>
      <c r="BK43" s="43"/>
      <c r="BY43" s="43"/>
      <c r="CC43" s="43"/>
    </row>
    <row r="44" spans="1:81" s="48" customFormat="1" ht="15">
      <c r="A44" s="44" t="s">
        <v>70</v>
      </c>
      <c r="B44" s="44">
        <f>MIN(B3:B41)</f>
        <v>1</v>
      </c>
      <c r="C44" s="44">
        <f>MIN(C3:C41)</f>
        <v>0.6</v>
      </c>
      <c r="D44" s="45">
        <f>MIN(D3:D41)</f>
        <v>9895.69</v>
      </c>
      <c r="E44" s="45">
        <f>MIN(E3:E41)</f>
        <v>359.74</v>
      </c>
      <c r="F44" s="45">
        <f>MIN(F3:F41)</f>
        <v>0</v>
      </c>
      <c r="G44" s="45">
        <f>MIN(G3:G41)</f>
        <v>0</v>
      </c>
      <c r="H44" s="45">
        <f>MIN(H3:H41)</f>
        <v>0</v>
      </c>
      <c r="I44" s="46">
        <f>MIN(I3:I41)</f>
        <v>0</v>
      </c>
      <c r="J44" s="46">
        <f>MIN(J3:J41)</f>
        <v>0</v>
      </c>
      <c r="K44" s="46">
        <f>MIN(K3:K41)</f>
        <v>0</v>
      </c>
      <c r="L44" s="46">
        <f>MIN(L3:L41)</f>
        <v>0</v>
      </c>
      <c r="M44" s="46">
        <f>MIN(M3:M41)</f>
        <v>0</v>
      </c>
      <c r="N44" s="46">
        <f>MIN(N3:N41)</f>
        <v>0</v>
      </c>
      <c r="O44" s="47">
        <f>MIN(O3:O41)</f>
        <v>12.2</v>
      </c>
      <c r="P44" s="47">
        <f>MIN(P3:P41)</f>
        <v>0</v>
      </c>
      <c r="Q44" s="44">
        <f>MIN(Q3:Q41)</f>
        <v>0</v>
      </c>
      <c r="R44" s="44">
        <f>MIN(R3:R41)</f>
        <v>0</v>
      </c>
      <c r="S44" s="44">
        <f>MIN(S3:S41)</f>
        <v>0</v>
      </c>
      <c r="T44" s="29" t="s">
        <v>28</v>
      </c>
      <c r="U44" s="44">
        <f>MIN(U3:U41)</f>
        <v>0</v>
      </c>
      <c r="V44" s="29" t="s">
        <v>28</v>
      </c>
      <c r="W44" s="44">
        <f>MIN(W3:W41)</f>
        <v>0</v>
      </c>
      <c r="AA44" s="15"/>
      <c r="AL44" s="15"/>
      <c r="AQ44" s="15"/>
      <c r="AX44" s="15"/>
      <c r="BK44" s="15"/>
      <c r="BY44" s="15"/>
      <c r="CC44" s="15"/>
    </row>
    <row r="45" spans="1:81" s="48" customFormat="1" ht="15">
      <c r="A45" s="44" t="s">
        <v>71</v>
      </c>
      <c r="B45" s="44">
        <f>MAX(B3:B41)</f>
        <v>14</v>
      </c>
      <c r="C45" s="44">
        <f>MAX(C3:C41)</f>
        <v>14</v>
      </c>
      <c r="D45" s="45">
        <f>MAX(D3:D41)</f>
        <v>491538.52</v>
      </c>
      <c r="E45" s="45">
        <f>MAX(E3:E41)</f>
        <v>152534</v>
      </c>
      <c r="F45" s="45">
        <f>MAX(F3:F41)</f>
        <v>20926.57</v>
      </c>
      <c r="G45" s="45">
        <f>MAX(G3:G41)</f>
        <v>100000</v>
      </c>
      <c r="H45" s="45">
        <f>MAX(H3:H41)</f>
        <v>589201.99</v>
      </c>
      <c r="I45" s="46">
        <f>MAX(I3:I41)</f>
        <v>72</v>
      </c>
      <c r="J45" s="46">
        <f>MAX(J3:J41)</f>
        <v>5698</v>
      </c>
      <c r="K45" s="46">
        <f>MAX(K3:K41)</f>
        <v>79</v>
      </c>
      <c r="L45" s="46">
        <f>MAX(L3:L41)</f>
        <v>1818.25</v>
      </c>
      <c r="M45" s="46">
        <f>MAX(M3:M41)</f>
        <v>44</v>
      </c>
      <c r="N45" s="46">
        <f>MAX(N3:N41)</f>
        <v>1197</v>
      </c>
      <c r="O45" s="47">
        <f>MAX(O3:O41)</f>
        <v>1294.18</v>
      </c>
      <c r="P45" s="47">
        <f>MAX(P3:P41)</f>
        <v>1871.61</v>
      </c>
      <c r="Q45" s="44">
        <f>MAX(Q3:Q41)</f>
        <v>89</v>
      </c>
      <c r="R45" s="44">
        <f>MAX(R3:R41)</f>
        <v>260</v>
      </c>
      <c r="S45" s="44">
        <f>MAX(S3:S41)</f>
        <v>0</v>
      </c>
      <c r="T45" s="29" t="s">
        <v>28</v>
      </c>
      <c r="U45" s="44">
        <f>MAX(U3:U41)</f>
        <v>2</v>
      </c>
      <c r="V45" s="29" t="s">
        <v>28</v>
      </c>
      <c r="W45" s="44">
        <f>MAX(W3:W41)</f>
        <v>30</v>
      </c>
      <c r="AA45" s="15"/>
      <c r="AL45" s="15"/>
      <c r="AQ45" s="15"/>
      <c r="AX45" s="15"/>
      <c r="BK45" s="15"/>
      <c r="BY45" s="15"/>
      <c r="CC45" s="15"/>
    </row>
  </sheetData>
  <sheetProtection selectLockedCells="1" selectUnlockedCells="1"/>
  <mergeCells count="4">
    <mergeCell ref="B1:H1"/>
    <mergeCell ref="I1:N1"/>
    <mergeCell ref="O1:R1"/>
    <mergeCell ref="S1:W1"/>
  </mergeCells>
  <printOptions horizontalCentered="1"/>
  <pageMargins left="0.5118055555555555" right="0.5118055555555555" top="0.9111111111111112" bottom="0.63125" header="0.5902777777777778" footer="0.39375"/>
  <pageSetup horizontalDpi="300" verticalDpi="300" orientation="portrait" paperSize="9" scale="80"/>
  <headerFooter alignWithMargins="0">
    <oddHeader>&amp;L&amp;"Arial,Italique"&amp;8Rapport annuel 2012 - Centres de gestion&amp;R&amp;"Arial,Italique"&amp;8Service interministériel des Archives de France - &amp;D</oddHeader>
    <oddFooter>&amp;C&amp;"Arial,Normal"Page &amp;P</oddFooter>
  </headerFooter>
  <colBreaks count="3" manualBreakCount="3">
    <brk id="8" max="65535" man="1"/>
    <brk id="14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Duclert</dc:creator>
  <cp:keywords/>
  <dc:description/>
  <cp:lastModifiedBy>Camille Duclert</cp:lastModifiedBy>
  <cp:lastPrinted>2013-08-05T08:46:44Z</cp:lastPrinted>
  <dcterms:modified xsi:type="dcterms:W3CDTF">2015-12-21T16:01:31Z</dcterms:modified>
  <cp:category/>
  <cp:version/>
  <cp:contentType/>
  <cp:contentStatus/>
  <cp:revision>1</cp:revision>
</cp:coreProperties>
</file>