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41" firstSheet="1" activeTab="4"/>
  </bookViews>
  <sheets>
    <sheet name="Manuel d'utilisation" sheetId="1" r:id="rId1"/>
    <sheet name="Données" sheetId="2" r:id="rId2"/>
    <sheet name="Synthèse" sheetId="3" r:id="rId3"/>
    <sheet name="Résultat-RADAR" sheetId="4" r:id="rId4"/>
    <sheet name="Feuil1" sheetId="5" r:id="rId5"/>
  </sheets>
  <definedNames/>
  <calcPr fullCalcOnLoad="1"/>
</workbook>
</file>

<file path=xl/sharedStrings.xml><?xml version="1.0" encoding="utf-8"?>
<sst xmlns="http://schemas.openxmlformats.org/spreadsheetml/2006/main" count="176" uniqueCount="176">
  <si>
    <t xml:space="preserve">Feuille d'évaluation des pratiques de conservation préventive dans les services d'archives. </t>
  </si>
  <si>
    <t xml:space="preserve"> Direction des Archives de France-CICL- 2002</t>
  </si>
  <si>
    <t xml:space="preserve">Institution:   </t>
  </si>
  <si>
    <t xml:space="preserve">Service : </t>
  </si>
  <si>
    <t xml:space="preserve">Rédigé par : </t>
  </si>
  <si>
    <t xml:space="preserve">Dates de rédaction du questionnaire : </t>
  </si>
  <si>
    <t>1.1 Bâtiment - Gestion de l'espace et du mobilier</t>
  </si>
  <si>
    <t>oui</t>
  </si>
  <si>
    <t>non</t>
  </si>
  <si>
    <t>Tous les documents d'archives sont placés sur des rayonnages ou dans des meubles.</t>
  </si>
  <si>
    <t>L'ensemble du mobilier est solide.</t>
  </si>
  <si>
    <t>Vous disposez d'un mobilier spécifique et adapté pour le rangement et la consultation des grands formats.</t>
  </si>
  <si>
    <t>Les magasins ne contiennent que des documents d'archives (ils ne sont pas encombrés par du stock de fournitures, des objets divers ou des équipements).</t>
  </si>
  <si>
    <t>Chaque document est directement accessible sans avoir à déplacer d'autres documents.</t>
  </si>
  <si>
    <t>La gestion de l'espace est optimisée (tablettes resserrées, rayonnages en épis,etc) dans les limites de la résistance au sol.</t>
  </si>
  <si>
    <t>Les éliminations réglementaires sont réalisées en temps voulu.</t>
  </si>
  <si>
    <t>La gestion actuelle de l'espace vous permet d'intégrer les 5 prochaines années de versement.</t>
  </si>
  <si>
    <t>Si vous avez des rayonnages mobiles, vous n'y déposez que des documents au format adéquat.</t>
  </si>
  <si>
    <t>1. 2 Bâtiment  - Fonctionnalité des locaux et circulation</t>
  </si>
  <si>
    <t>Vous disposez de salles séparées pour le tri, le stockage et la consultation.</t>
  </si>
  <si>
    <t>Pour faciliter le repérage, les magasins et les rayonnages sont pourvus d'un marquage visible (codes, lettres, chiffres,etc) sur un plan simple.</t>
  </si>
  <si>
    <t>La circulation des documents est facilitée dans l'ensemble des locaux par une réduction maximale des obstacles (marches, portes étroites, etc).</t>
  </si>
  <si>
    <t>Vous avez dans la mesure du possible regroupé les fonds les plus consultés à proximité de la salle de consultation.</t>
  </si>
  <si>
    <t>Vous avez vérifié que la résistance des sols de vos locaux respecte les recommandations pour les bâtiments d'archives.</t>
  </si>
  <si>
    <t>1.3 Bâtiment - Climat</t>
  </si>
  <si>
    <t>Dans les magasins, les documents ne sont pas directement atteints par les rayons du soleil.</t>
  </si>
  <si>
    <t xml:space="preserve">Vous avez recueilli les données météorologiques de votre zone géographique (au moins les moyennes des maximas et des minima d'HR et de T°). </t>
  </si>
  <si>
    <t>Vous connaissez les conditons climatiques (T°,HR) recommandées pour la bonne conservation des papiers, parchemins, cuirs, photograhies, microfilms, supports magnétiques.</t>
  </si>
  <si>
    <t>Vous relevez régulièrement et archivez les enregistrements de T° et d'HR dans les magasins.</t>
  </si>
  <si>
    <t>Les appareils de mesure hygrométrique sont régulièrement étalonnés.</t>
  </si>
  <si>
    <t>Vous savez interprêter vos enregistrements climatiques.</t>
  </si>
  <si>
    <t>Vous avez vérifié par les enregistrements climatiques que le climat actuel n'a pas d'impact négatif sur la conservation des fonds.</t>
  </si>
  <si>
    <t>Vous avez établi les périodes opportunes d'utilisation des appareils (VMC, déshumidificateurs, humidificateurs). Dans l'air conditionné les consignes de T° et d'HR sont établies.selon un compromis entre conservation, économie et confort des personnes.</t>
  </si>
  <si>
    <t>1.4 Bâtiment - Salubrité</t>
  </si>
  <si>
    <t>Les documents versés ne sont intégrés qu'après dépoussiérage.</t>
  </si>
  <si>
    <t>Avant l'entrée en magasins, les versements moisis ou infestés sont isolés puis traités, et les versements suspects sont mis en quarantaine pour observation et décision.</t>
  </si>
  <si>
    <t>En cas de moisissures (odeur de moisi, moisissures sur documents, conditionnements, mobilier, taches sur les murs,etc) une solution efficace a été trouvée.(répondre oui si vous n'avez pas été confronté au problème (*).</t>
  </si>
  <si>
    <t>Confronté à un problème d'insectes papivores,de rongeurs ou d'oiseaux, une solution efficace a été trouvée (répondre oui si vous n'avez pas été confronté au problème (*).</t>
  </si>
  <si>
    <t>En cas de poussière excessive due à un effritement des revêtements muraux, une campagne de nettoyage et de peinture a permis d'assurer un entretien minimum (*).</t>
  </si>
  <si>
    <t>Si vous avez reperé, de manière saisonnière ou permanente des traces d'humidité sur les murs, une intervention a été réalisée et son efficacité vérifiée (*).</t>
  </si>
  <si>
    <t>Si les magasins disposent d'une ventilation électrique ou d'une climatisation, l'air pulsé est filtré efficacement.</t>
  </si>
  <si>
    <t>1.5 Bâtiment - Entretien et maintenance</t>
  </si>
  <si>
    <t>Le sol des magasins est nettoyé régulièrement  (au moins 4 fois/an).</t>
  </si>
  <si>
    <t>Le personnel de nettoyage (interne ou sous-traitance) suit vos recommandations écrites (produits, méthodes d'application, sortie des poubelles, interdiction de manipuler les documents sans autorisation, etc).</t>
  </si>
  <si>
    <t>Un dépoussiérage à l'aspirateur, des fonds et des rayonnages, est réalisé régulièrement (entre 2 et 5 ans selon le ré-empoussièrement observé).</t>
  </si>
  <si>
    <t>La maintenance du bâtiment, abords, installations est effectuée régulièrement (étanchéité fenêtres, débouchage gouttières, drainage, revêtements, chauffage, traitement air, etc).</t>
  </si>
  <si>
    <t>Vous avez établi un calendrier général pour organiser l'entretien des locaux et la maintenance du bâtiment et des installations.</t>
  </si>
  <si>
    <t>Registre à jour des entrées dans les magasins de personnes extérieures (scté de maintenance, entretien, chercheur, restaurateur, etc) pour contrôler les évènements.</t>
  </si>
  <si>
    <t>Magasiniers et personnels d'entretien sensibilisés à surveiller les locaux et les installations dans le cadre de leurs tâches habituelles et à alerter en cas de pbl de maintenance.</t>
  </si>
  <si>
    <t>2.1 Fonds - Traitement et gestion des fonds</t>
  </si>
  <si>
    <t>Le récolement est régulièrement tenu à jour.</t>
  </si>
  <si>
    <t>Toutes les unités archivistiques sont cotées; les cotes sont uniques et bien visibles.</t>
  </si>
  <si>
    <t>Le tri suit le rythme des versements.</t>
  </si>
  <si>
    <t>La plupart des services versants gèrent et préparent correctement (trient, classent et répertorient) leurs archives intermédiaires.</t>
  </si>
  <si>
    <t>Vous faites respecter les recommandations de la Direction des Archives de France (DAF) pour la restauration des documents.</t>
  </si>
  <si>
    <t>2.2 Fonds - Conditionnement et reliure des supports traditionnels</t>
  </si>
  <si>
    <t>Vous avez un programme de conditionnement des documents (entrées de l'année et entrées antérieures).</t>
  </si>
  <si>
    <t>Toutes les liasses sont rangées dans des chemises en papier neutre et conditionnnées en boîtes.</t>
  </si>
  <si>
    <t>Tous les documents d'archives dont la reliure est en mauvais état sont sanglés ou conditionnés en boîtes.</t>
  </si>
  <si>
    <t>Les grands formats sont soit dans un pochette (papier neutre, film plastique de conservation) et rangés à plat soit roulés et empaquetés dans du papier neutre ou dans des tubes.</t>
  </si>
  <si>
    <t>Les documents isolés hors gds formats (chartes, doc scellés, doc figurés, gravures, cartes postales, cartes, etc) sont en boîtes ou ds des pochettes individuelles de conserva.</t>
  </si>
  <si>
    <t>Vous choisissez des matériaux résistants et neutres pour les conditionnements.</t>
  </si>
  <si>
    <t>Vous avez supprimé et remplacé les attaches métalliques (coins, trombonnes, épingles) et élastiques par des chemises en papier neutre pour les documents définitifs.</t>
  </si>
  <si>
    <t>Vous avez obtenu des services versants que tous les doc arrivent conditionnés en boîtes et vous les encouragez à supprimer les attaches métalliques et les élastiques.</t>
  </si>
  <si>
    <t>Les sceaux sont tous enveloppés individuellement et vous les laissez attachés à leur document d'origine, dans des chemises neutres à rabat ou dans des boites de conservation.</t>
  </si>
  <si>
    <t>2.3 Fonds - Conditionnement des fonds photographiques</t>
  </si>
  <si>
    <t>Les plaques de verre sont conditionnées dans des pochettes individuelles (papier neutre ou film de conservation) et rangées dans des boîtes adaptées à leur poids.</t>
  </si>
  <si>
    <t>Les procédés anciens et rares (calotype, daguerréotype, ferrotype, ambrotype, etc) sont dans leurs coffrets originaux placés dans des boîtes de conservation.</t>
  </si>
  <si>
    <t xml:space="preserve">Les photos sur papier sont dans des pochettes individuelles et dans des boîtes ou classeurs de conservation. </t>
  </si>
  <si>
    <t>Les films souples  (positifs, diapositives et négatifs) et les microfilms sont dans des pochettes adaptées, rangées dans des classeurs ou boîtes. Les microfilms en bobine sont en boîtes de plastique de conservation ou en carton neutre.</t>
  </si>
  <si>
    <t>Vous connaissez et appliquez les conditions spéciales de conservation (T° et HR) recommandées pour chaque type de procédés photographiques (voir Bora archives photos).</t>
  </si>
  <si>
    <t>Les photos conservées au froid ne sont manipulées qu'après un délai d'adaptation climatique.</t>
  </si>
  <si>
    <t>2.4 Fonds - Conditionnement des entregistrements sonores et audiovisuels</t>
  </si>
  <si>
    <t>Les supports audiovisuels (films cinématographiques, cassettes vidéo, cassettes audio) sont tous conditionnés dans des boîtes de conservation adaptées.</t>
  </si>
  <si>
    <t>Vous avez répertorié les données techniques concernant vos supports d'enregistrement sonores et audiovisuels, utiles aux choix de conservation.</t>
  </si>
  <si>
    <t>Vous connaissez et appliquez les conditions spéciales de conservation (T° et HR) recommandées pour chaque type de support d'enregistrement sonore ou audiovisuel.</t>
  </si>
  <si>
    <t>Vous disposez d'appareils en état de fonctionnement permettant de lire tous les supports que vous conservez.</t>
  </si>
  <si>
    <t>2.5 Fonds - Reproduction pour la conservation</t>
  </si>
  <si>
    <t>Vous avez entrepris un programme de reproduction de documents selon des critères de priorité précis.</t>
  </si>
  <si>
    <t>La chaîne de production de microfilms et de cédérons d'archivage respecte les normes de qualité.</t>
  </si>
  <si>
    <t>La lisibilité et la cohérence des microfilms et des cédéronms est vérifiée à la livraison (en production interne ou externe).</t>
  </si>
  <si>
    <t>Vous ne choisissez une technique de reproduction qu'après avoir comparé les filières possibles.</t>
  </si>
  <si>
    <t>Tout document qui sort du service  (prêt, exposition ou restauration) est préalablement reproduit.</t>
  </si>
  <si>
    <t xml:space="preserve">3.1 Communication et manipulation - Consultation </t>
  </si>
  <si>
    <t>Vous avez rédigé et affiché à l'intention des lecteurs un règlement comportant les interdictions et les recommandations nécessaires.</t>
  </si>
  <si>
    <t>Vous avez rédigé et affiché à l'intention du personnel les instructions pour la communication des documents.</t>
  </si>
  <si>
    <t>La consultation n'a lieu qu'après inscription des lecteurs et vous conservez les fiches ou les registres d'inscription.</t>
  </si>
  <si>
    <t>Les lecteurs sont surveillés en permanence.</t>
  </si>
  <si>
    <t>La salle est équipée d'appareils de lecture en état de fonctionnement pour les principaux supports présents dans votre fonds (microfilms, microfiches, CD-R, etc).</t>
  </si>
  <si>
    <t>Les copies de consultation (microfilms, copies de plaque de verre, etc) sont données en consultation à la place des originaux. Par mesure de sauvegarde les matrices et les plaques de verre originales sont conservées dans un autre bâtiment.</t>
  </si>
  <si>
    <t>3.2 Communication et manipulation - Prêts et expositions</t>
  </si>
  <si>
    <t>Vous faites respecter l'interdiction de prêt aux particuliers hors des salles de consultation.</t>
  </si>
  <si>
    <t>Tout document qui sort du service fait l'objet d'une décharge et est coté et estampillé.</t>
  </si>
  <si>
    <t xml:space="preserve">Tout document prêté pour exposition fait l'objet d'un contrat de prêt (recommandations pour emballage, sécurité,etc) et d'un constat d'état validé au départ et au retour. </t>
  </si>
  <si>
    <t xml:space="preserve">Aucun document original n'est exposé sans protection physique (vitrine, encadrement, etc). </t>
  </si>
  <si>
    <t>Les documents originaux exposés ne sont ni punaisés, ni collés, ni agrafés, ni scotchés. Les documents reliés ne sont pas ouverts trop à plat.</t>
  </si>
  <si>
    <t>Aucun document original n'est exposé de manière permanente. Les photographies originales ne sont exposées que de manière exceptionnelle et brève.</t>
  </si>
  <si>
    <t>Vous vérifiez que les conditions d'HR, T° et lumière pendant l'exposition respectent les recommandations pour la conservation des documents.</t>
  </si>
  <si>
    <t>3.3 Communication et manipulation - Manipulation</t>
  </si>
  <si>
    <t>Le personnel connaît et met en pratique les recommandations sur la manipulation des documents.</t>
  </si>
  <si>
    <t>Le matériel de transport  (chariots, caisses, porte-plan, véhicules, monte-charge, etc) est suffisant et adapté pour ne pas abîmer les documents.</t>
  </si>
  <si>
    <t>Les espaces de consultation et de circulation permettent de manipuler les grands formats sans les abîmer.</t>
  </si>
  <si>
    <t>Les documents reliés et les grands formats ne sont jamais photocopiés à plat (sur des photocopieurs ordinaires).</t>
  </si>
  <si>
    <t>Les lecteurs mettent les gants que vous tenez à leur disposition pour la consultation des documents qui le nécessitent (documents fragiles, photos, etc).</t>
  </si>
  <si>
    <t>4.1 Sécurité / Sûreté - Sécurité- Feu</t>
  </si>
  <si>
    <t>L'installation électrique est conforme aux normes en vigueur et fait l'objet d'une révision au moins tous les 5 ans.</t>
  </si>
  <si>
    <t>Le bâtiment est protégé par un paratonnerre.</t>
  </si>
  <si>
    <t>L'interdicition de fumer est signalée et respectée dans l'ensemble des locaux.</t>
  </si>
  <si>
    <t>En dehors des horaires de travail, tous les appareils électriques (radiateurs d'appoint, ordinateurs, photocopieurs, etc) sont éteints.</t>
  </si>
  <si>
    <t>Au moins tous les 5 ans, les pompiers effectuent une visite avec le responsable des Archives en prévision d'une intervention (vérification accès pompiers, plan d'évacuation, etc).</t>
  </si>
  <si>
    <t>L'aménagement des magasins respecte la réglementation en vigueur pour la prévention des incendies (extincteurs, balisage, etc).</t>
  </si>
  <si>
    <t>La zone accessible au public respecte la réglementation en vigueur pour la prévention des incendies (extincteurs, balisage, etc).</t>
  </si>
  <si>
    <t>Au moins 1 fois par an, les détecteurs d'incendie et les extincteurs sont vérifiés et les registres de contrôle sont tenus à jour.</t>
  </si>
  <si>
    <t>4.2 Sécurité / Sûreté - Sécurité - Dégâts des eaux</t>
  </si>
  <si>
    <t>Les magasins ne subissent pas d'infiltrations en cas de précipitations abondantes.</t>
  </si>
  <si>
    <t>Tous les documents sont placés à 10cm au moins au-dessus du sol (à calculer en fonction des risques).</t>
  </si>
  <si>
    <t>D'une manière générale, les mobiliers d'archives sont placés hors de portée des éventuelles pertes d'eau: tuyauteries, lavabos, gaines d'air conditionné, etc.</t>
  </si>
  <si>
    <t xml:space="preserve"> 4.3 Sécurité / Sûreté - Sûreté - Vol et vandalisme</t>
  </si>
  <si>
    <t>Vos documents sont conservés dans des pièces attribuées et fermées à clef, accessibles uniquement au personnel de votre service.</t>
  </si>
  <si>
    <t>Vous ne laissez consulter les documents rares et précieux que s'ils sont préalablement estampillés.</t>
  </si>
  <si>
    <t>Les documents de conservation définitive sont tous estampillés.</t>
  </si>
  <si>
    <t>Les ouvertures au r-de-ch et celles qui sont aisément accessibles de l'extérieur sont protégées contre les effractions (même si elles ne mènent pas directement aux Archives).</t>
  </si>
  <si>
    <t>La sécurité des magasins est assurée par un système d'alarme anti-effraction en dehors des heures de travail.</t>
  </si>
  <si>
    <t>Vous avez réglementé l'usage des clefs et codes (responsables, copies, pertes, etc).</t>
  </si>
  <si>
    <t>La fermeture des locaux est systématiquement précédée d'une ronde et de l'enclenchement de l'alarme (lorsqu'elle existe).</t>
  </si>
  <si>
    <t>Tout constat de disparition est déclaré aux autorités de tutelle, à la police ou à la gendarmerie, au préfet et à la DAF. Le flagrant délit est suivi de la procédure ad hoc.</t>
  </si>
  <si>
    <t>Vous avez vérifié que les conditions de sécurité des documents d'archives entreposés dans d'autres services et qui relèvent de votre responsabilité sont correctes.</t>
  </si>
  <si>
    <t>4.4 Sécurité / Sûreté - Sécurité - Plan de prévention des sinistres</t>
  </si>
  <si>
    <t>Vous êtes informé auprès des services compétents des risques de catastrophes industrielles (SEVESO) et de catastrophes naturelles (risque sismique,  glissement de terrain, périmètre  inondable, proximité d'égoûts, canalisations) et des réponses prévues (dispositions du plan Orsec, inscription à la liste des Etablissements répertoriés (ETARE), etc).</t>
  </si>
  <si>
    <t>Vous disposez d'une copie de plans simples et pratiques du bâtiment.</t>
  </si>
  <si>
    <t>Vous avez identifié et reporté sur des plans les principales zones à risque interne d'incendie (locaux techniques et de stockage de produits chimiques, films en nitrate de cellulose, etc) et de dégâts des eaux (canalisations, appartements de fonction, collecteurs des eaux pluviales, etc).</t>
  </si>
  <si>
    <t>Vous avez identifié et reporté sur des plans les fonds à traiter prioritairement en cas de sinistre.</t>
  </si>
  <si>
    <t>Vous avez constitué un stock de matériel réservé exclusivement aux interventions en cas de sinistre.</t>
  </si>
  <si>
    <t>Vous avez constitué une liste tenue à jour des n° de téléphone des personnes à appeler en cas de sinistre (personnel, pompiers, transporteurs, frigoristes, restaurateurs, etc).</t>
  </si>
  <si>
    <t>L'ensemble du personnel a été formé aux conduites à tenir en cas d'incident (flagrant délit de vol, dégât des eaux, alerte à la bombe,etc) et connaît son rôle en cas de problème.</t>
  </si>
  <si>
    <t xml:space="preserve">Vous êtes informé des modalités selon lesquelles la collectivité assure ses biens contre les sinistres. </t>
  </si>
  <si>
    <t>Vous avez rédigé un plan de sauvegarde et d'urgence, validé et mis à jour annuellement.</t>
  </si>
  <si>
    <t>5.1 Moyens humains et bugétaires - Responsabilités et gestion de l'information</t>
  </si>
  <si>
    <t>Vous recevez, lisez et regroupez les textes réglementaires et des publications concernant la conservation.</t>
  </si>
  <si>
    <t>Un responsable a été désigné pour la conservation matérielle des fonds; un document écrit précise sa mission; il analyse régulièrement les besoins propres de la conserv. prév.</t>
  </si>
  <si>
    <t>L'organisation du travail et du temps dans le service est bien gérée pour permettre à chacun de s'intéresser aux problèmes de conservation préventive qui le concernent.</t>
  </si>
  <si>
    <t>Vous vous référez régulièrement, pour vos problèmes de conservation ou de déménagement, aux autorités compétentes (DAF, Archives départementales).</t>
  </si>
  <si>
    <t>Les magasiniers et le personnel d'entretien ont été sensibilisés à surveiller les fonds dans le cadre de leurs tâches habituelles, et à prévenir en cas de problème.</t>
  </si>
  <si>
    <t>Les fournisseurs utiles ont été identifiés (matériaux de conservation, experts,etc) et vous vous informez chaque année de l'évolution des tarifs.</t>
  </si>
  <si>
    <t>5.2  Moyens humains et bugétaires - Formation du personnel et budget</t>
  </si>
  <si>
    <t>Les besoins de formation en conservation sont clairement définis</t>
  </si>
  <si>
    <t>Durant les 5 dernières années du personnel de chaque catégorie a suivi une formation en conservation.</t>
  </si>
  <si>
    <t>Vous avez identifié les organismes de formation et vous avez sensibilisé le responsable des ressources humaines aux spécificités des formations en conservation.</t>
  </si>
  <si>
    <t>Les dépenses de conservation-prévention sont distinguées dans la présentation du budget.</t>
  </si>
  <si>
    <t>Le responsable de la conservation matérielle des fonds est sollicité au moment de l'établissement du budget pour établir des priorités de l'année à venir.</t>
  </si>
  <si>
    <t>Vous participez aux décisions d'achat d'équipements (mobilier et installations spécifiques) ou au moins vous rédigez le cahier des charges correspondant.</t>
  </si>
  <si>
    <t>Bâtiment</t>
  </si>
  <si>
    <t>Gestion de l'espace et mobilier</t>
  </si>
  <si>
    <t>Fonctionnalité des locaux et circulation</t>
  </si>
  <si>
    <t>Climat</t>
  </si>
  <si>
    <t>Salubrité</t>
  </si>
  <si>
    <t>Entretien et maintenance</t>
  </si>
  <si>
    <t>Fonds</t>
  </si>
  <si>
    <t>Traitement et gestion de fonds</t>
  </si>
  <si>
    <t>Conditionnement et reliure des supports traditionnels</t>
  </si>
  <si>
    <t>Conditionnement des fonds photographiques</t>
  </si>
  <si>
    <t>Conditionnement des enregistrements sonores et audiovisuels</t>
  </si>
  <si>
    <t>Reproduction pour la conservation</t>
  </si>
  <si>
    <t>Communication &amp; manipulation</t>
  </si>
  <si>
    <t>Consultation</t>
  </si>
  <si>
    <t>Prêts et expositions</t>
  </si>
  <si>
    <t>Manipulation</t>
  </si>
  <si>
    <t>Sécurité et sûreté</t>
  </si>
  <si>
    <t>Sécurité/ feu</t>
  </si>
  <si>
    <t>Sécurité/ dégâts des eaux</t>
  </si>
  <si>
    <t>Sûreté/ vol et vandalisme</t>
  </si>
  <si>
    <t>Plan de prévention des sinistres</t>
  </si>
  <si>
    <t>Moyens humains et budgétaires</t>
  </si>
  <si>
    <t>Responsabilité et gestion de l'information</t>
  </si>
  <si>
    <t>Formation du personnel et budget</t>
  </si>
  <si>
    <t>Synthèse graphique d'une évaluation des pratiques de conservation préventive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</si>
</sst>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8">
    <font>
      <sz val="10"/>
      <name val="Arial"/>
      <family val="2"/>
    </font>
    <font>
      <b/>
      <sz val="12"/>
      <name val="Arial"/>
      <family val="2"/>
    </font>
    <font>
      <sz val="12"/>
      <name val="Arial"/>
      <family val="2"/>
    </font>
    <font>
      <sz val="9"/>
      <name val="Arial"/>
      <family val="2"/>
    </font>
    <font>
      <sz val="12"/>
      <name val="Times New Roman"/>
      <family val="1"/>
    </font>
    <font>
      <b/>
      <sz val="12"/>
      <name val="Times New Roman"/>
      <family val="1"/>
    </font>
    <font>
      <sz val="7"/>
      <color indexed="10"/>
      <name val="Times New Roman"/>
      <family val="1"/>
    </font>
    <font>
      <sz val="12"/>
      <color indexed="10"/>
      <name val="Times New Roman"/>
      <family val="1"/>
    </font>
    <font>
      <b/>
      <sz val="9"/>
      <name val="Arial"/>
      <family val="2"/>
    </font>
    <font>
      <b/>
      <sz val="10"/>
      <name val="Arial"/>
      <family val="2"/>
    </font>
    <font>
      <b/>
      <sz val="10"/>
      <color indexed="10"/>
      <name val="Arial"/>
      <family val="2"/>
    </font>
    <font>
      <b/>
      <sz val="10"/>
      <color indexed="57"/>
      <name val="Arial"/>
      <family val="2"/>
    </font>
    <font>
      <sz val="10"/>
      <color indexed="57"/>
      <name val="Arial"/>
      <family val="2"/>
    </font>
    <font>
      <sz val="10"/>
      <color indexed="12"/>
      <name val="Arial"/>
      <family val="2"/>
    </font>
    <font>
      <b/>
      <sz val="10"/>
      <color indexed="12"/>
      <name val="Arial"/>
      <family val="2"/>
    </font>
    <font>
      <b/>
      <sz val="10"/>
      <color indexed="53"/>
      <name val="Arial"/>
      <family val="2"/>
    </font>
    <font>
      <b/>
      <sz val="10"/>
      <color indexed="44"/>
      <name val="Arial"/>
      <family val="2"/>
    </font>
    <font>
      <sz val="10"/>
      <color indexed="44"/>
      <name val="Arial"/>
      <family val="2"/>
    </font>
    <font>
      <sz val="8"/>
      <name val="Arial"/>
      <family val="2"/>
    </font>
    <font>
      <sz val="14"/>
      <name val="Arial"/>
      <family val="2"/>
    </font>
    <font>
      <sz val="8"/>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8.75"/>
      <color indexed="8"/>
      <name val="Arial"/>
      <family val="0"/>
    </font>
    <font>
      <sz val="14"/>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31"/>
        <bgColor indexed="64"/>
      </patternFill>
    </fill>
    <fill>
      <patternFill patternType="solid">
        <fgColor indexed="22"/>
        <bgColor indexed="64"/>
      </patternFill>
    </fill>
    <fill>
      <patternFill patternType="solid">
        <fgColor indexed="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ck">
        <color indexed="8"/>
      </left>
      <right style="thick">
        <color indexed="8"/>
      </right>
      <top style="thick">
        <color indexed="8"/>
      </top>
      <bottom style="thick">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0" fillId="27" borderId="3" applyNumberFormat="0" applyFont="0" applyAlignment="0" applyProtection="0"/>
    <xf numFmtId="0" fontId="46" fillId="28" borderId="1" applyNumberFormat="0" applyAlignment="0" applyProtection="0"/>
    <xf numFmtId="0" fontId="47"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8" fillId="30" borderId="0" applyNumberFormat="0" applyBorder="0" applyAlignment="0" applyProtection="0"/>
    <xf numFmtId="9" fontId="0" fillId="0" borderId="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76">
    <xf numFmtId="0" fontId="0" fillId="0" borderId="0" xfId="0" applyAlignment="1">
      <alignment/>
    </xf>
    <xf numFmtId="0" fontId="0" fillId="0" borderId="0" xfId="0" applyAlignment="1">
      <alignment/>
    </xf>
    <xf numFmtId="0" fontId="1" fillId="0" borderId="0" xfId="0" applyFont="1" applyBorder="1" applyAlignment="1">
      <alignment wrapText="1"/>
    </xf>
    <xf numFmtId="0" fontId="1" fillId="0" borderId="0" xfId="0" applyFont="1" applyBorder="1" applyAlignment="1">
      <alignment/>
    </xf>
    <xf numFmtId="0" fontId="2" fillId="0" borderId="0" xfId="0" applyFont="1"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horizontal="justify"/>
    </xf>
    <xf numFmtId="0" fontId="5" fillId="0" borderId="0" xfId="0" applyFont="1" applyAlignment="1">
      <alignment horizontal="justify"/>
    </xf>
    <xf numFmtId="0" fontId="6" fillId="0" borderId="0" xfId="0" applyFont="1" applyAlignment="1">
      <alignment horizontal="justify"/>
    </xf>
    <xf numFmtId="0" fontId="7" fillId="0" borderId="0" xfId="0" applyFont="1" applyAlignment="1">
      <alignment horizontal="justify"/>
    </xf>
    <xf numFmtId="0" fontId="3" fillId="0" borderId="0" xfId="0" applyFont="1" applyAlignment="1">
      <alignment horizontal="center" wrapText="1"/>
    </xf>
    <xf numFmtId="0" fontId="3" fillId="0" borderId="0" xfId="0" applyFont="1" applyAlignment="1">
      <alignment wrapText="1"/>
    </xf>
    <xf numFmtId="0" fontId="1" fillId="0" borderId="0" xfId="0" applyFont="1" applyBorder="1" applyAlignment="1">
      <alignment horizontal="left"/>
    </xf>
    <xf numFmtId="0" fontId="8" fillId="0" borderId="0" xfId="0" applyFont="1" applyBorder="1" applyAlignment="1">
      <alignment wrapText="1"/>
    </xf>
    <xf numFmtId="0" fontId="3" fillId="0" borderId="0" xfId="0" applyFont="1" applyBorder="1" applyAlignment="1">
      <alignment wrapText="1"/>
    </xf>
    <xf numFmtId="0" fontId="3" fillId="0" borderId="0" xfId="0" applyFont="1" applyAlignment="1">
      <alignment horizontal="left"/>
    </xf>
    <xf numFmtId="0" fontId="8" fillId="0" borderId="0" xfId="0" applyFont="1" applyBorder="1" applyAlignment="1">
      <alignment horizontal="center" wrapText="1"/>
    </xf>
    <xf numFmtId="0" fontId="8" fillId="0" borderId="0" xfId="0" applyFont="1" applyAlignment="1">
      <alignment horizontal="center" wrapText="1"/>
    </xf>
    <xf numFmtId="0" fontId="8" fillId="0" borderId="0" xfId="0" applyFont="1" applyAlignment="1">
      <alignment wrapText="1"/>
    </xf>
    <xf numFmtId="0" fontId="9" fillId="0" borderId="0" xfId="0" applyFont="1" applyBorder="1" applyAlignment="1">
      <alignment horizontal="center" wrapText="1"/>
    </xf>
    <xf numFmtId="0" fontId="10" fillId="0" borderId="0" xfId="0" applyFont="1" applyBorder="1" applyAlignment="1">
      <alignment wrapText="1"/>
    </xf>
    <xf numFmtId="0" fontId="9" fillId="0" borderId="10" xfId="0" applyFont="1" applyBorder="1" applyAlignment="1">
      <alignment horizontal="center" wrapText="1"/>
    </xf>
    <xf numFmtId="0" fontId="0" fillId="0" borderId="0" xfId="0" applyFont="1" applyBorder="1" applyAlignment="1">
      <alignment wrapText="1"/>
    </xf>
    <xf numFmtId="0" fontId="3" fillId="33" borderId="11" xfId="0" applyFont="1" applyFill="1" applyBorder="1" applyAlignment="1">
      <alignment horizontal="center" vertical="center" wrapText="1"/>
    </xf>
    <xf numFmtId="0" fontId="3" fillId="33" borderId="12" xfId="0" applyFont="1" applyFill="1" applyBorder="1" applyAlignment="1">
      <alignment vertical="center" wrapText="1"/>
    </xf>
    <xf numFmtId="0" fontId="3" fillId="0" borderId="13" xfId="0" applyFont="1" applyBorder="1" applyAlignment="1">
      <alignment vertical="center" wrapText="1"/>
    </xf>
    <xf numFmtId="0" fontId="8"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0" fillId="0" borderId="0" xfId="0" applyFont="1" applyBorder="1" applyAlignment="1">
      <alignment horizontal="center" vertical="center" wrapText="1"/>
    </xf>
    <xf numFmtId="0" fontId="10"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3" fillId="33" borderId="11" xfId="0" applyFont="1" applyFill="1" applyBorder="1" applyAlignment="1">
      <alignment vertical="center" wrapText="1"/>
    </xf>
    <xf numFmtId="0" fontId="0" fillId="0" borderId="0" xfId="0" applyFont="1" applyAlignment="1">
      <alignment horizontal="center" vertical="center" wrapText="1"/>
    </xf>
    <xf numFmtId="0" fontId="10"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center" wrapText="1"/>
    </xf>
    <xf numFmtId="0" fontId="9" fillId="0" borderId="0" xfId="0" applyFont="1" applyAlignment="1">
      <alignment vertical="center" wrapText="1"/>
    </xf>
    <xf numFmtId="0" fontId="11" fillId="0" borderId="0" xfId="0" applyFont="1" applyAlignment="1">
      <alignment horizontal="center" vertical="center" wrapText="1"/>
    </xf>
    <xf numFmtId="0" fontId="12" fillId="0" borderId="0" xfId="0" applyFont="1" applyAlignment="1">
      <alignment vertical="center" wrapText="1"/>
    </xf>
    <xf numFmtId="0" fontId="13" fillId="0" borderId="0" xfId="0" applyFont="1" applyAlignment="1">
      <alignment horizontal="center" vertical="center" wrapText="1"/>
    </xf>
    <xf numFmtId="0" fontId="14"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horizontal="center" vertical="center" wrapText="1"/>
    </xf>
    <xf numFmtId="0" fontId="15" fillId="0" borderId="0" xfId="0" applyFont="1" applyAlignment="1">
      <alignment vertical="center" wrapText="1"/>
    </xf>
    <xf numFmtId="0" fontId="16" fillId="0" borderId="0" xfId="0" applyFont="1" applyAlignment="1">
      <alignment horizontal="center" vertical="center" wrapText="1"/>
    </xf>
    <xf numFmtId="0" fontId="16" fillId="0" borderId="0" xfId="0" applyFont="1" applyAlignment="1">
      <alignment vertical="center" wrapText="1"/>
    </xf>
    <xf numFmtId="0" fontId="17" fillId="0" borderId="0" xfId="0" applyFont="1" applyAlignment="1">
      <alignment vertical="center" wrapText="1"/>
    </xf>
    <xf numFmtId="0" fontId="0" fillId="0" borderId="0" xfId="0" applyAlignment="1">
      <alignment vertical="center" wrapText="1" shrinkToFit="1"/>
    </xf>
    <xf numFmtId="0" fontId="0" fillId="0" borderId="0" xfId="0" applyBorder="1" applyAlignment="1">
      <alignment horizontal="center" vertical="center" wrapText="1" shrinkToFit="1"/>
    </xf>
    <xf numFmtId="0" fontId="0" fillId="0" borderId="0" xfId="0" applyAlignment="1">
      <alignment horizontal="center" vertical="center" wrapText="1" shrinkToFit="1"/>
    </xf>
    <xf numFmtId="0" fontId="18" fillId="0" borderId="0" xfId="0" applyFont="1" applyAlignment="1">
      <alignment horizontal="center" vertical="center" wrapText="1" shrinkToFit="1"/>
    </xf>
    <xf numFmtId="0" fontId="18" fillId="0" borderId="0" xfId="0" applyFont="1" applyAlignment="1">
      <alignment vertical="center" wrapText="1" shrinkToFit="1"/>
    </xf>
    <xf numFmtId="0" fontId="19" fillId="0" borderId="14" xfId="0" applyFont="1" applyBorder="1" applyAlignment="1">
      <alignment vertical="center" wrapText="1" shrinkToFit="1"/>
    </xf>
    <xf numFmtId="0" fontId="0" fillId="0" borderId="14" xfId="0" applyBorder="1" applyAlignment="1">
      <alignment horizontal="center" vertical="center" wrapText="1" shrinkToFit="1"/>
    </xf>
    <xf numFmtId="0" fontId="18" fillId="0" borderId="0" xfId="0" applyFont="1" applyBorder="1" applyAlignment="1">
      <alignment horizontal="center" wrapText="1" shrinkToFit="1"/>
    </xf>
    <xf numFmtId="0" fontId="0" fillId="0" borderId="0" xfId="0" applyFont="1" applyBorder="1" applyAlignment="1">
      <alignment horizontal="right" vertical="center" wrapText="1" shrinkToFit="1"/>
    </xf>
    <xf numFmtId="0" fontId="0" fillId="0" borderId="15" xfId="0" applyBorder="1" applyAlignment="1">
      <alignment horizontal="center" vertical="center" wrapText="1" shrinkToFit="1"/>
    </xf>
    <xf numFmtId="0" fontId="20" fillId="34" borderId="0" xfId="0" applyFont="1" applyFill="1" applyAlignment="1">
      <alignment horizontal="center" vertical="center" wrapText="1" shrinkToFit="1"/>
    </xf>
    <xf numFmtId="9" fontId="20" fillId="35" borderId="0" xfId="50" applyFont="1" applyFill="1" applyBorder="1" applyAlignment="1" applyProtection="1">
      <alignment vertical="center" wrapText="1" shrinkToFit="1"/>
      <protection/>
    </xf>
    <xf numFmtId="0" fontId="18" fillId="0" borderId="0" xfId="0" applyFont="1" applyBorder="1" applyAlignment="1">
      <alignment horizontal="center" vertical="center" wrapText="1" shrinkToFit="1"/>
    </xf>
    <xf numFmtId="0" fontId="18" fillId="0" borderId="0" xfId="0" applyFont="1" applyBorder="1" applyAlignment="1">
      <alignment vertical="center" wrapText="1" shrinkToFit="1"/>
    </xf>
    <xf numFmtId="0" fontId="0" fillId="0" borderId="0" xfId="0" applyBorder="1" applyAlignment="1">
      <alignment vertical="center" wrapText="1" shrinkToFit="1"/>
    </xf>
    <xf numFmtId="0" fontId="0" fillId="0" borderId="15" xfId="0" applyBorder="1" applyAlignment="1">
      <alignment horizontal="right" vertical="center" wrapText="1" shrinkToFit="1"/>
    </xf>
    <xf numFmtId="0" fontId="0" fillId="0" borderId="0" xfId="0" applyAlignment="1">
      <alignment horizontal="right"/>
    </xf>
    <xf numFmtId="0" fontId="0" fillId="0" borderId="0" xfId="0" applyAlignment="1">
      <alignment horizontal="center"/>
    </xf>
    <xf numFmtId="0" fontId="19" fillId="0" borderId="0" xfId="0" applyFont="1" applyBorder="1" applyAlignment="1">
      <alignment vertical="center"/>
    </xf>
    <xf numFmtId="0" fontId="0" fillId="0" borderId="0" xfId="0" applyBorder="1" applyAlignment="1">
      <alignment horizontal="center"/>
    </xf>
    <xf numFmtId="0" fontId="0" fillId="0" borderId="0" xfId="0" applyBorder="1" applyAlignment="1">
      <alignment/>
    </xf>
    <xf numFmtId="0" fontId="0" fillId="0" borderId="11" xfId="0" applyBorder="1" applyAlignment="1">
      <alignment horizontal="left"/>
    </xf>
    <xf numFmtId="9" fontId="0" fillId="0" borderId="11" xfId="0" applyNumberFormat="1" applyBorder="1" applyAlignment="1">
      <alignment horizontal="center"/>
    </xf>
    <xf numFmtId="9" fontId="0" fillId="0" borderId="11" xfId="50" applyFont="1" applyFill="1" applyBorder="1" applyAlignment="1" applyProtection="1">
      <alignment horizontal="center"/>
      <protection/>
    </xf>
    <xf numFmtId="9" fontId="0" fillId="0" borderId="11" xfId="0" applyNumberFormat="1" applyBorder="1" applyAlignment="1">
      <alignment horizontal="lef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Synthèse graphique de l'évaluation des pratiques de conservation préventive</a:t>
            </a:r>
          </a:p>
        </c:rich>
      </c:tx>
      <c:layout>
        <c:manualLayout>
          <c:xMode val="factor"/>
          <c:yMode val="factor"/>
          <c:x val="-0.0035"/>
          <c:y val="0"/>
        </c:manualLayout>
      </c:layout>
      <c:spPr>
        <a:noFill/>
        <a:ln>
          <a:noFill/>
        </a:ln>
      </c:spPr>
    </c:title>
    <c:plotArea>
      <c:layout>
        <c:manualLayout>
          <c:xMode val="edge"/>
          <c:yMode val="edge"/>
          <c:x val="0.26875"/>
          <c:y val="0.2525"/>
          <c:w val="0.46175"/>
          <c:h val="0.58075"/>
        </c:manualLayout>
      </c:layout>
      <c:radarChart>
        <c:radarStyle val="filled"/>
        <c:varyColors val="0"/>
        <c:ser>
          <c:idx val="0"/>
          <c:order val="0"/>
          <c:spPr>
            <a:solidFill>
              <a:srgbClr val="FF0000"/>
            </a:solidFill>
            <a:ln w="3175">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'Résultat-RADAR'!$A$32:$A$50</c:f>
              <c:strCache/>
            </c:strRef>
          </c:cat>
          <c:val>
            <c:numRef>
              <c:f>'Résultat-RADAR'!$B$32:$B$50</c:f>
              <c:numCache/>
            </c:numRef>
          </c:val>
        </c:ser>
        <c:axId val="44922006"/>
        <c:axId val="1644871"/>
      </c:radarChart>
      <c:catAx>
        <c:axId val="4492200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75" b="0" i="0" u="none" baseline="0">
                <a:solidFill>
                  <a:srgbClr val="000000"/>
                </a:solidFill>
                <a:latin typeface="Arial"/>
                <a:ea typeface="Arial"/>
                <a:cs typeface="Arial"/>
              </a:defRPr>
            </a:pPr>
          </a:p>
        </c:txPr>
        <c:crossAx val="1644871"/>
        <c:crosses val="autoZero"/>
        <c:auto val="0"/>
        <c:lblOffset val="100"/>
        <c:tickLblSkip val="1"/>
        <c:noMultiLvlLbl val="0"/>
      </c:catAx>
      <c:valAx>
        <c:axId val="1644871"/>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44922006"/>
        <c:crossesAt val="1"/>
        <c:crossBetween val="midCat"/>
        <c:dispUnits/>
        <c:majorUnit val="0.2"/>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19050</xdr:rowOff>
    </xdr:from>
    <xdr:to>
      <xdr:col>7</xdr:col>
      <xdr:colOff>314325</xdr:colOff>
      <xdr:row>28</xdr:row>
      <xdr:rowOff>104775</xdr:rowOff>
    </xdr:to>
    <xdr:graphicFrame>
      <xdr:nvGraphicFramePr>
        <xdr:cNvPr id="1" name="Chart 1"/>
        <xdr:cNvGraphicFramePr/>
      </xdr:nvGraphicFramePr>
      <xdr:xfrm>
        <a:off x="47625" y="19050"/>
        <a:ext cx="8124825" cy="6486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23"/>
  <sheetViews>
    <sheetView showGridLines="0" zoomScalePageLayoutView="0" workbookViewId="0" topLeftCell="A1">
      <selection activeCell="J11" sqref="J11"/>
    </sheetView>
  </sheetViews>
  <sheetFormatPr defaultColWidth="11.421875" defaultRowHeight="12.75"/>
  <cols>
    <col min="1" max="1" width="12.140625" style="1" customWidth="1"/>
    <col min="2" max="16384" width="11.421875" style="1" customWidth="1"/>
  </cols>
  <sheetData>
    <row r="1" spans="1:2" s="4" customFormat="1" ht="15.75">
      <c r="A1" s="2"/>
      <c r="B1" s="3"/>
    </row>
    <row r="2" spans="1:2" s="4" customFormat="1" ht="15.75">
      <c r="A2" s="2"/>
      <c r="B2" s="3"/>
    </row>
    <row r="3" spans="1:2" ht="15.75">
      <c r="A3" s="5"/>
      <c r="B3" s="6"/>
    </row>
    <row r="4" spans="1:2" ht="12.75">
      <c r="A4" s="6"/>
      <c r="B4" s="6"/>
    </row>
    <row r="5" ht="66.75" customHeight="1">
      <c r="A5" s="7"/>
    </row>
    <row r="6" ht="15.75">
      <c r="A6" s="7"/>
    </row>
    <row r="7" ht="15.75">
      <c r="A7" s="7"/>
    </row>
    <row r="8" ht="32.25" customHeight="1">
      <c r="A8" s="7"/>
    </row>
    <row r="9" ht="15.75">
      <c r="A9" s="7"/>
    </row>
    <row r="10" ht="15.75" customHeight="1">
      <c r="A10" s="7"/>
    </row>
    <row r="11" ht="15.75">
      <c r="A11" s="7"/>
    </row>
    <row r="12" ht="15.75">
      <c r="A12" s="7"/>
    </row>
    <row r="13" ht="15.75">
      <c r="A13" s="7"/>
    </row>
    <row r="14" ht="15.75">
      <c r="A14" s="7"/>
    </row>
    <row r="15" ht="15.75">
      <c r="A15" s="7"/>
    </row>
    <row r="16" ht="15.75">
      <c r="A16" s="7"/>
    </row>
    <row r="17" ht="15.75">
      <c r="A17" s="7"/>
    </row>
    <row r="18" ht="15.75">
      <c r="A18" s="8"/>
    </row>
    <row r="19" ht="15.75">
      <c r="A19" s="8"/>
    </row>
    <row r="20" ht="12.75">
      <c r="A20" s="9"/>
    </row>
    <row r="21" ht="15.75">
      <c r="A21" s="10"/>
    </row>
    <row r="22" ht="15.75">
      <c r="A22" s="10"/>
    </row>
    <row r="23" ht="15.75">
      <c r="A23" s="7"/>
    </row>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sheetData>
  <sheetProtection password="C843" sheet="1" objects="1" scenarios="1"/>
  <printOptions/>
  <pageMargins left="0.7479166666666667" right="0.7479166666666667" top="0.9840277777777777" bottom="0.9840277777777777" header="0.5118055555555555" footer="0.5118055555555555"/>
  <pageSetup horizontalDpi="300" verticalDpi="300" orientation="portrait" paperSize="9" r:id="rId4"/>
  <legacyDrawing r:id="rId3"/>
  <oleObjects>
    <oleObject progId="Word.Document.8" shapeId="1142665" r:id="rId1"/>
    <oleObject progId="Word.Document.8" shapeId="1143327" r:id="rId2"/>
  </oleObjects>
</worksheet>
</file>

<file path=xl/worksheets/sheet2.xml><?xml version="1.0" encoding="utf-8"?>
<worksheet xmlns="http://schemas.openxmlformats.org/spreadsheetml/2006/main" xmlns:r="http://schemas.openxmlformats.org/officeDocument/2006/relationships">
  <dimension ref="A1:E169"/>
  <sheetViews>
    <sheetView showGridLines="0" zoomScalePageLayoutView="0" workbookViewId="0" topLeftCell="A45">
      <selection activeCell="C55" sqref="C55"/>
    </sheetView>
  </sheetViews>
  <sheetFormatPr defaultColWidth="11.421875" defaultRowHeight="12.75"/>
  <cols>
    <col min="1" max="1" width="4.140625" style="11" customWidth="1"/>
    <col min="2" max="2" width="94.140625" style="12" customWidth="1"/>
    <col min="3" max="3" width="8.7109375" style="12" customWidth="1"/>
    <col min="4" max="4" width="8.421875" style="12" customWidth="1"/>
    <col min="5" max="16384" width="11.421875" style="12" customWidth="1"/>
  </cols>
  <sheetData>
    <row r="1" spans="1:4" s="14" customFormat="1" ht="15.75">
      <c r="A1" s="13" t="s">
        <v>0</v>
      </c>
      <c r="C1" s="15"/>
      <c r="D1" s="15"/>
    </row>
    <row r="2" ht="12">
      <c r="A2" s="16" t="s">
        <v>1</v>
      </c>
    </row>
    <row r="4" spans="1:2" s="15" customFormat="1" ht="12">
      <c r="A4" s="17"/>
      <c r="B4" s="14" t="s">
        <v>2</v>
      </c>
    </row>
    <row r="5" spans="1:2" s="15" customFormat="1" ht="12">
      <c r="A5" s="17"/>
      <c r="B5" s="14" t="s">
        <v>3</v>
      </c>
    </row>
    <row r="6" spans="1:4" s="19" customFormat="1" ht="12">
      <c r="A6" s="18"/>
      <c r="B6" s="19" t="s">
        <v>4</v>
      </c>
      <c r="C6" s="12"/>
      <c r="D6" s="12"/>
    </row>
    <row r="7" spans="1:4" s="19" customFormat="1" ht="12">
      <c r="A7" s="18"/>
      <c r="B7" s="19" t="s">
        <v>5</v>
      </c>
      <c r="C7" s="15"/>
      <c r="D7" s="15"/>
    </row>
    <row r="8" spans="1:4" s="19" customFormat="1" ht="12">
      <c r="A8" s="18"/>
      <c r="C8" s="15"/>
      <c r="D8" s="15"/>
    </row>
    <row r="9" spans="1:4" s="23" customFormat="1" ht="12.75">
      <c r="A9" s="20"/>
      <c r="B9" s="21" t="s">
        <v>6</v>
      </c>
      <c r="C9" s="22" t="s">
        <v>7</v>
      </c>
      <c r="D9" s="22" t="s">
        <v>8</v>
      </c>
    </row>
    <row r="10" spans="1:4" s="27" customFormat="1" ht="12">
      <c r="A10" s="24">
        <v>1</v>
      </c>
      <c r="B10" s="25" t="s">
        <v>9</v>
      </c>
      <c r="C10" s="26"/>
      <c r="D10" s="26"/>
    </row>
    <row r="11" spans="1:5" s="29" customFormat="1" ht="12">
      <c r="A11" s="24">
        <v>2</v>
      </c>
      <c r="B11" s="25" t="s">
        <v>10</v>
      </c>
      <c r="C11" s="26"/>
      <c r="D11" s="26"/>
      <c r="E11" s="28"/>
    </row>
    <row r="12" spans="1:4" s="29" customFormat="1" ht="12">
      <c r="A12" s="24">
        <v>3</v>
      </c>
      <c r="B12" s="25" t="s">
        <v>11</v>
      </c>
      <c r="C12" s="26"/>
      <c r="D12" s="26"/>
    </row>
    <row r="13" spans="1:4" s="29" customFormat="1" ht="24">
      <c r="A13" s="24">
        <v>4</v>
      </c>
      <c r="B13" s="25" t="s">
        <v>12</v>
      </c>
      <c r="C13" s="26"/>
      <c r="D13" s="26"/>
    </row>
    <row r="14" spans="1:4" s="29" customFormat="1" ht="12">
      <c r="A14" s="24">
        <v>5</v>
      </c>
      <c r="B14" s="25" t="s">
        <v>13</v>
      </c>
      <c r="C14" s="26"/>
      <c r="D14" s="26"/>
    </row>
    <row r="15" spans="1:4" s="29" customFormat="1" ht="24">
      <c r="A15" s="24">
        <v>6</v>
      </c>
      <c r="B15" s="25" t="s">
        <v>14</v>
      </c>
      <c r="C15" s="26"/>
      <c r="D15" s="26"/>
    </row>
    <row r="16" spans="1:4" s="29" customFormat="1" ht="12">
      <c r="A16" s="24">
        <v>7</v>
      </c>
      <c r="B16" s="25" t="s">
        <v>15</v>
      </c>
      <c r="C16" s="26"/>
      <c r="D16" s="26"/>
    </row>
    <row r="17" spans="1:4" s="29" customFormat="1" ht="12">
      <c r="A17" s="24">
        <v>8</v>
      </c>
      <c r="B17" s="25" t="s">
        <v>16</v>
      </c>
      <c r="C17" s="26"/>
      <c r="D17" s="26"/>
    </row>
    <row r="18" spans="1:4" s="29" customFormat="1" ht="12">
      <c r="A18" s="24">
        <v>9</v>
      </c>
      <c r="B18" s="25" t="s">
        <v>17</v>
      </c>
      <c r="C18" s="26"/>
      <c r="D18" s="26"/>
    </row>
    <row r="19" s="29" customFormat="1" ht="12">
      <c r="A19" s="30"/>
    </row>
    <row r="20" spans="1:4" s="34" customFormat="1" ht="12.75">
      <c r="A20" s="31"/>
      <c r="B20" s="32" t="s">
        <v>18</v>
      </c>
      <c r="C20" s="33"/>
      <c r="D20" s="33"/>
    </row>
    <row r="21" spans="1:4" s="29" customFormat="1" ht="12">
      <c r="A21" s="24">
        <v>10</v>
      </c>
      <c r="B21" s="25" t="s">
        <v>19</v>
      </c>
      <c r="C21" s="26"/>
      <c r="D21" s="26"/>
    </row>
    <row r="22" spans="1:4" s="29" customFormat="1" ht="24">
      <c r="A22" s="24">
        <v>11</v>
      </c>
      <c r="B22" s="35" t="s">
        <v>20</v>
      </c>
      <c r="C22" s="26"/>
      <c r="D22" s="26"/>
    </row>
    <row r="23" spans="1:4" s="29" customFormat="1" ht="24">
      <c r="A23" s="24">
        <v>12</v>
      </c>
      <c r="B23" s="35" t="s">
        <v>21</v>
      </c>
      <c r="C23" s="26"/>
      <c r="D23" s="26"/>
    </row>
    <row r="24" spans="1:4" s="29" customFormat="1" ht="24">
      <c r="A24" s="24">
        <v>13</v>
      </c>
      <c r="B24" s="35" t="s">
        <v>22</v>
      </c>
      <c r="C24" s="26"/>
      <c r="D24" s="26"/>
    </row>
    <row r="25" spans="1:4" s="29" customFormat="1" ht="24">
      <c r="A25" s="24">
        <v>14</v>
      </c>
      <c r="B25" s="35" t="s">
        <v>23</v>
      </c>
      <c r="C25" s="26"/>
      <c r="D25" s="26"/>
    </row>
    <row r="26" s="29" customFormat="1" ht="12">
      <c r="A26" s="30"/>
    </row>
    <row r="27" spans="1:2" s="34" customFormat="1" ht="12.75">
      <c r="A27" s="36"/>
      <c r="B27" s="37" t="s">
        <v>24</v>
      </c>
    </row>
    <row r="28" spans="1:4" s="29" customFormat="1" ht="12">
      <c r="A28" s="24">
        <v>15</v>
      </c>
      <c r="B28" s="35" t="s">
        <v>25</v>
      </c>
      <c r="C28" s="26"/>
      <c r="D28" s="26"/>
    </row>
    <row r="29" spans="1:4" s="29" customFormat="1" ht="24">
      <c r="A29" s="24">
        <v>16</v>
      </c>
      <c r="B29" s="35" t="s">
        <v>26</v>
      </c>
      <c r="C29" s="26"/>
      <c r="D29" s="26"/>
    </row>
    <row r="30" spans="1:4" s="29" customFormat="1" ht="24">
      <c r="A30" s="24">
        <v>17</v>
      </c>
      <c r="B30" s="35" t="s">
        <v>27</v>
      </c>
      <c r="C30" s="26"/>
      <c r="D30" s="26"/>
    </row>
    <row r="31" spans="1:4" s="29" customFormat="1" ht="12">
      <c r="A31" s="24">
        <v>18</v>
      </c>
      <c r="B31" s="35" t="s">
        <v>28</v>
      </c>
      <c r="C31" s="26"/>
      <c r="D31" s="26"/>
    </row>
    <row r="32" spans="1:4" s="29" customFormat="1" ht="12">
      <c r="A32" s="24">
        <v>19</v>
      </c>
      <c r="B32" s="35" t="s">
        <v>29</v>
      </c>
      <c r="C32" s="26"/>
      <c r="D32" s="26"/>
    </row>
    <row r="33" spans="1:4" s="29" customFormat="1" ht="12">
      <c r="A33" s="24">
        <v>20</v>
      </c>
      <c r="B33" s="35" t="s">
        <v>30</v>
      </c>
      <c r="C33" s="26"/>
      <c r="D33" s="26"/>
    </row>
    <row r="34" spans="1:4" s="29" customFormat="1" ht="24">
      <c r="A34" s="24">
        <v>21</v>
      </c>
      <c r="B34" s="35" t="s">
        <v>31</v>
      </c>
      <c r="C34" s="26"/>
      <c r="D34" s="26"/>
    </row>
    <row r="35" spans="1:4" s="29" customFormat="1" ht="36">
      <c r="A35" s="24">
        <v>22</v>
      </c>
      <c r="B35" s="35" t="s">
        <v>32</v>
      </c>
      <c r="C35" s="26"/>
      <c r="D35" s="26"/>
    </row>
    <row r="36" s="29" customFormat="1" ht="12">
      <c r="A36" s="30"/>
    </row>
    <row r="37" spans="1:2" s="34" customFormat="1" ht="12.75">
      <c r="A37" s="36"/>
      <c r="B37" s="37" t="s">
        <v>33</v>
      </c>
    </row>
    <row r="38" spans="1:4" s="29" customFormat="1" ht="12">
      <c r="A38" s="24">
        <v>23</v>
      </c>
      <c r="B38" s="35" t="s">
        <v>34</v>
      </c>
      <c r="C38" s="26"/>
      <c r="D38" s="26"/>
    </row>
    <row r="39" spans="1:4" s="29" customFormat="1" ht="24">
      <c r="A39" s="24">
        <v>24</v>
      </c>
      <c r="B39" s="35" t="s">
        <v>35</v>
      </c>
      <c r="C39" s="26"/>
      <c r="D39" s="26"/>
    </row>
    <row r="40" spans="1:4" s="29" customFormat="1" ht="24">
      <c r="A40" s="24">
        <v>25</v>
      </c>
      <c r="B40" s="35" t="s">
        <v>36</v>
      </c>
      <c r="C40" s="26"/>
      <c r="D40" s="26"/>
    </row>
    <row r="41" spans="1:4" s="29" customFormat="1" ht="24">
      <c r="A41" s="24">
        <v>26</v>
      </c>
      <c r="B41" s="35" t="s">
        <v>37</v>
      </c>
      <c r="C41" s="26"/>
      <c r="D41" s="26"/>
    </row>
    <row r="42" spans="1:4" s="29" customFormat="1" ht="24">
      <c r="A42" s="24">
        <v>27</v>
      </c>
      <c r="B42" s="35" t="s">
        <v>38</v>
      </c>
      <c r="C42" s="26"/>
      <c r="D42" s="26"/>
    </row>
    <row r="43" spans="1:4" s="29" customFormat="1" ht="24">
      <c r="A43" s="24">
        <v>28</v>
      </c>
      <c r="B43" s="35" t="s">
        <v>39</v>
      </c>
      <c r="C43" s="26"/>
      <c r="D43" s="26"/>
    </row>
    <row r="44" spans="1:4" s="29" customFormat="1" ht="12">
      <c r="A44" s="24">
        <v>29</v>
      </c>
      <c r="B44" s="35" t="s">
        <v>40</v>
      </c>
      <c r="C44" s="26"/>
      <c r="D44" s="26"/>
    </row>
    <row r="45" s="29" customFormat="1" ht="12">
      <c r="A45" s="30"/>
    </row>
    <row r="46" spans="1:2" s="34" customFormat="1" ht="12.75">
      <c r="A46" s="36"/>
      <c r="B46" s="37" t="s">
        <v>41</v>
      </c>
    </row>
    <row r="47" spans="1:4" s="29" customFormat="1" ht="12">
      <c r="A47" s="24">
        <v>30</v>
      </c>
      <c r="B47" s="35" t="s">
        <v>42</v>
      </c>
      <c r="C47" s="26"/>
      <c r="D47" s="26"/>
    </row>
    <row r="48" spans="1:4" s="29" customFormat="1" ht="24">
      <c r="A48" s="24">
        <v>31</v>
      </c>
      <c r="B48" s="35" t="s">
        <v>43</v>
      </c>
      <c r="C48" s="26"/>
      <c r="D48" s="26"/>
    </row>
    <row r="49" spans="1:4" s="29" customFormat="1" ht="24">
      <c r="A49" s="24">
        <v>32</v>
      </c>
      <c r="B49" s="35" t="s">
        <v>44</v>
      </c>
      <c r="C49" s="26"/>
      <c r="D49" s="26"/>
    </row>
    <row r="50" spans="1:4" s="29" customFormat="1" ht="24">
      <c r="A50" s="24">
        <v>33</v>
      </c>
      <c r="B50" s="35" t="s">
        <v>45</v>
      </c>
      <c r="C50" s="26"/>
      <c r="D50" s="26"/>
    </row>
    <row r="51" spans="1:4" s="29" customFormat="1" ht="24">
      <c r="A51" s="24">
        <v>34</v>
      </c>
      <c r="B51" s="35" t="s">
        <v>46</v>
      </c>
      <c r="C51" s="26"/>
      <c r="D51" s="26"/>
    </row>
    <row r="52" spans="1:4" s="29" customFormat="1" ht="24">
      <c r="A52" s="24">
        <v>35</v>
      </c>
      <c r="B52" s="35" t="s">
        <v>47</v>
      </c>
      <c r="C52" s="26"/>
      <c r="D52" s="26"/>
    </row>
    <row r="53" spans="1:4" s="29" customFormat="1" ht="24">
      <c r="A53" s="24">
        <v>36</v>
      </c>
      <c r="B53" s="35" t="s">
        <v>48</v>
      </c>
      <c r="C53" s="26"/>
      <c r="D53" s="26"/>
    </row>
    <row r="54" s="29" customFormat="1" ht="12">
      <c r="A54" s="30"/>
    </row>
    <row r="55" spans="1:4" s="40" customFormat="1" ht="12.75">
      <c r="A55" s="38"/>
      <c r="B55" s="39" t="s">
        <v>49</v>
      </c>
      <c r="C55" s="34"/>
      <c r="D55" s="34"/>
    </row>
    <row r="56" spans="1:4" s="29" customFormat="1" ht="12">
      <c r="A56" s="24">
        <v>37</v>
      </c>
      <c r="B56" s="35" t="s">
        <v>50</v>
      </c>
      <c r="C56" s="26"/>
      <c r="D56" s="26"/>
    </row>
    <row r="57" spans="1:4" s="29" customFormat="1" ht="12">
      <c r="A57" s="24">
        <v>38</v>
      </c>
      <c r="B57" s="35" t="s">
        <v>51</v>
      </c>
      <c r="C57" s="26"/>
      <c r="D57" s="26"/>
    </row>
    <row r="58" spans="1:4" s="29" customFormat="1" ht="12">
      <c r="A58" s="24">
        <v>39</v>
      </c>
      <c r="B58" s="35" t="s">
        <v>52</v>
      </c>
      <c r="C58" s="26"/>
      <c r="D58" s="26"/>
    </row>
    <row r="59" spans="1:4" s="29" customFormat="1" ht="24">
      <c r="A59" s="24">
        <v>40</v>
      </c>
      <c r="B59" s="35" t="s">
        <v>53</v>
      </c>
      <c r="C59" s="26"/>
      <c r="D59" s="26"/>
    </row>
    <row r="60" spans="1:4" s="29" customFormat="1" ht="24">
      <c r="A60" s="24">
        <v>41</v>
      </c>
      <c r="B60" s="35" t="s">
        <v>54</v>
      </c>
      <c r="C60" s="26"/>
      <c r="D60" s="26"/>
    </row>
    <row r="61" s="29" customFormat="1" ht="12">
      <c r="A61" s="30"/>
    </row>
    <row r="62" spans="1:4" s="40" customFormat="1" ht="12.75">
      <c r="A62" s="38"/>
      <c r="B62" s="39" t="s">
        <v>55</v>
      </c>
      <c r="C62" s="34"/>
      <c r="D62" s="34"/>
    </row>
    <row r="63" spans="1:4" s="29" customFormat="1" ht="12">
      <c r="A63" s="24">
        <v>42</v>
      </c>
      <c r="B63" s="35" t="s">
        <v>56</v>
      </c>
      <c r="C63" s="26"/>
      <c r="D63" s="26"/>
    </row>
    <row r="64" spans="1:4" s="29" customFormat="1" ht="12">
      <c r="A64" s="24">
        <v>43</v>
      </c>
      <c r="B64" s="35" t="s">
        <v>57</v>
      </c>
      <c r="C64" s="26"/>
      <c r="D64" s="26"/>
    </row>
    <row r="65" spans="1:4" s="29" customFormat="1" ht="12">
      <c r="A65" s="24">
        <v>44</v>
      </c>
      <c r="B65" s="35" t="s">
        <v>58</v>
      </c>
      <c r="C65" s="26"/>
      <c r="D65" s="26"/>
    </row>
    <row r="66" spans="1:4" s="29" customFormat="1" ht="24">
      <c r="A66" s="24">
        <v>45</v>
      </c>
      <c r="B66" s="35" t="s">
        <v>59</v>
      </c>
      <c r="C66" s="26"/>
      <c r="D66" s="26"/>
    </row>
    <row r="67" spans="1:4" s="29" customFormat="1" ht="24">
      <c r="A67" s="24">
        <v>46</v>
      </c>
      <c r="B67" s="35" t="s">
        <v>60</v>
      </c>
      <c r="C67" s="26"/>
      <c r="D67" s="26"/>
    </row>
    <row r="68" spans="1:4" s="29" customFormat="1" ht="12">
      <c r="A68" s="24">
        <v>47</v>
      </c>
      <c r="B68" s="35" t="s">
        <v>61</v>
      </c>
      <c r="C68" s="26"/>
      <c r="D68" s="26"/>
    </row>
    <row r="69" spans="1:4" s="29" customFormat="1" ht="24">
      <c r="A69" s="24">
        <v>48</v>
      </c>
      <c r="B69" s="35" t="s">
        <v>62</v>
      </c>
      <c r="C69" s="26"/>
      <c r="D69" s="26"/>
    </row>
    <row r="70" spans="1:4" s="29" customFormat="1" ht="24">
      <c r="A70" s="24">
        <v>49</v>
      </c>
      <c r="B70" s="35" t="s">
        <v>63</v>
      </c>
      <c r="C70" s="26"/>
      <c r="D70" s="26"/>
    </row>
    <row r="71" spans="1:4" s="29" customFormat="1" ht="24">
      <c r="A71" s="24">
        <v>50</v>
      </c>
      <c r="B71" s="35" t="s">
        <v>64</v>
      </c>
      <c r="C71" s="26"/>
      <c r="D71" s="26"/>
    </row>
    <row r="72" s="29" customFormat="1" ht="12">
      <c r="A72" s="30"/>
    </row>
    <row r="73" spans="1:2" s="34" customFormat="1" ht="12.75">
      <c r="A73" s="36"/>
      <c r="B73" s="39" t="s">
        <v>65</v>
      </c>
    </row>
    <row r="74" spans="1:4" s="29" customFormat="1" ht="24">
      <c r="A74" s="24">
        <v>51</v>
      </c>
      <c r="B74" s="35" t="s">
        <v>66</v>
      </c>
      <c r="C74" s="26"/>
      <c r="D74" s="26"/>
    </row>
    <row r="75" spans="1:4" s="29" customFormat="1" ht="24">
      <c r="A75" s="24">
        <v>52</v>
      </c>
      <c r="B75" s="35" t="s">
        <v>67</v>
      </c>
      <c r="C75" s="26"/>
      <c r="D75" s="26"/>
    </row>
    <row r="76" spans="1:4" s="29" customFormat="1" ht="12">
      <c r="A76" s="24">
        <v>53</v>
      </c>
      <c r="B76" s="35" t="s">
        <v>68</v>
      </c>
      <c r="C76" s="26"/>
      <c r="D76" s="26"/>
    </row>
    <row r="77" spans="1:4" s="29" customFormat="1" ht="36">
      <c r="A77" s="24">
        <v>54</v>
      </c>
      <c r="B77" s="35" t="s">
        <v>69</v>
      </c>
      <c r="C77" s="26"/>
      <c r="D77" s="26"/>
    </row>
    <row r="78" spans="1:4" s="29" customFormat="1" ht="24">
      <c r="A78" s="24">
        <v>55</v>
      </c>
      <c r="B78" s="35" t="s">
        <v>70</v>
      </c>
      <c r="C78" s="26"/>
      <c r="D78" s="26"/>
    </row>
    <row r="79" spans="1:4" s="29" customFormat="1" ht="12">
      <c r="A79" s="24">
        <v>56</v>
      </c>
      <c r="B79" s="35" t="s">
        <v>71</v>
      </c>
      <c r="C79" s="26"/>
      <c r="D79" s="26"/>
    </row>
    <row r="80" s="29" customFormat="1" ht="12">
      <c r="A80" s="30"/>
    </row>
    <row r="81" spans="1:4" s="40" customFormat="1" ht="12.75">
      <c r="A81" s="38"/>
      <c r="B81" s="39" t="s">
        <v>72</v>
      </c>
      <c r="C81" s="34"/>
      <c r="D81" s="34"/>
    </row>
    <row r="82" spans="1:4" s="29" customFormat="1" ht="24">
      <c r="A82" s="24">
        <v>57</v>
      </c>
      <c r="B82" s="35" t="s">
        <v>73</v>
      </c>
      <c r="C82" s="26"/>
      <c r="D82" s="26"/>
    </row>
    <row r="83" spans="1:4" s="29" customFormat="1" ht="24">
      <c r="A83" s="24">
        <v>58</v>
      </c>
      <c r="B83" s="35" t="s">
        <v>74</v>
      </c>
      <c r="C83" s="26"/>
      <c r="D83" s="26"/>
    </row>
    <row r="84" spans="1:4" s="29" customFormat="1" ht="24">
      <c r="A84" s="24">
        <v>59</v>
      </c>
      <c r="B84" s="35" t="s">
        <v>75</v>
      </c>
      <c r="C84" s="26"/>
      <c r="D84" s="26"/>
    </row>
    <row r="85" spans="1:4" s="29" customFormat="1" ht="12">
      <c r="A85" s="24">
        <v>60</v>
      </c>
      <c r="B85" s="35" t="s">
        <v>76</v>
      </c>
      <c r="C85" s="26"/>
      <c r="D85" s="26"/>
    </row>
    <row r="86" s="29" customFormat="1" ht="12">
      <c r="A86" s="30"/>
    </row>
    <row r="87" spans="1:4" s="39" customFormat="1" ht="12.75">
      <c r="A87" s="41"/>
      <c r="B87" s="39" t="s">
        <v>77</v>
      </c>
      <c r="C87" s="42"/>
      <c r="D87" s="42"/>
    </row>
    <row r="88" spans="1:4" s="29" customFormat="1" ht="12">
      <c r="A88" s="24">
        <v>61</v>
      </c>
      <c r="B88" s="35" t="s">
        <v>78</v>
      </c>
      <c r="C88" s="26"/>
      <c r="D88" s="26"/>
    </row>
    <row r="89" spans="1:4" s="29" customFormat="1" ht="12">
      <c r="A89" s="24">
        <v>62</v>
      </c>
      <c r="B89" s="35" t="s">
        <v>79</v>
      </c>
      <c r="C89" s="26"/>
      <c r="D89" s="26"/>
    </row>
    <row r="90" spans="1:4" s="29" customFormat="1" ht="24">
      <c r="A90" s="24">
        <v>63</v>
      </c>
      <c r="B90" s="35" t="s">
        <v>80</v>
      </c>
      <c r="C90" s="26"/>
      <c r="D90" s="26"/>
    </row>
    <row r="91" spans="1:4" s="29" customFormat="1" ht="12">
      <c r="A91" s="24">
        <v>64</v>
      </c>
      <c r="B91" s="35" t="s">
        <v>81</v>
      </c>
      <c r="C91" s="26"/>
      <c r="D91" s="26"/>
    </row>
    <row r="92" spans="1:4" s="29" customFormat="1" ht="12">
      <c r="A92" s="24">
        <v>65</v>
      </c>
      <c r="B92" s="35" t="s">
        <v>82</v>
      </c>
      <c r="C92" s="26"/>
      <c r="D92" s="26"/>
    </row>
    <row r="93" s="29" customFormat="1" ht="12">
      <c r="A93" s="30"/>
    </row>
    <row r="94" spans="1:2" s="45" customFormat="1" ht="12.75">
      <c r="A94" s="43"/>
      <c r="B94" s="44" t="s">
        <v>83</v>
      </c>
    </row>
    <row r="95" spans="1:4" s="29" customFormat="1" ht="24">
      <c r="A95" s="24">
        <v>66</v>
      </c>
      <c r="B95" s="35" t="s">
        <v>84</v>
      </c>
      <c r="C95" s="26"/>
      <c r="D95" s="26"/>
    </row>
    <row r="96" spans="1:4" s="29" customFormat="1" ht="12">
      <c r="A96" s="24">
        <v>67</v>
      </c>
      <c r="B96" s="35" t="s">
        <v>85</v>
      </c>
      <c r="C96" s="26"/>
      <c r="D96" s="26"/>
    </row>
    <row r="97" spans="1:4" s="29" customFormat="1" ht="12">
      <c r="A97" s="24">
        <v>68</v>
      </c>
      <c r="B97" s="35" t="s">
        <v>86</v>
      </c>
      <c r="C97" s="26"/>
      <c r="D97" s="26"/>
    </row>
    <row r="98" spans="1:4" s="29" customFormat="1" ht="12">
      <c r="A98" s="24">
        <v>69</v>
      </c>
      <c r="B98" s="35" t="s">
        <v>87</v>
      </c>
      <c r="C98" s="26"/>
      <c r="D98" s="26"/>
    </row>
    <row r="99" spans="1:4" s="29" customFormat="1" ht="24">
      <c r="A99" s="24">
        <v>70</v>
      </c>
      <c r="B99" s="35" t="s">
        <v>88</v>
      </c>
      <c r="C99" s="26"/>
      <c r="D99" s="26"/>
    </row>
    <row r="100" spans="1:4" s="29" customFormat="1" ht="36">
      <c r="A100" s="24">
        <v>71</v>
      </c>
      <c r="B100" s="35" t="s">
        <v>89</v>
      </c>
      <c r="C100" s="26"/>
      <c r="D100" s="26"/>
    </row>
    <row r="101" s="29" customFormat="1" ht="12">
      <c r="A101" s="30"/>
    </row>
    <row r="102" spans="1:4" s="44" customFormat="1" ht="12.75">
      <c r="A102" s="46"/>
      <c r="B102" s="44" t="s">
        <v>90</v>
      </c>
      <c r="C102" s="45"/>
      <c r="D102" s="45"/>
    </row>
    <row r="103" spans="1:4" s="29" customFormat="1" ht="12">
      <c r="A103" s="24">
        <v>72</v>
      </c>
      <c r="B103" s="35" t="s">
        <v>91</v>
      </c>
      <c r="C103" s="26"/>
      <c r="D103" s="26"/>
    </row>
    <row r="104" spans="1:4" s="29" customFormat="1" ht="12">
      <c r="A104" s="24">
        <v>73</v>
      </c>
      <c r="B104" s="35" t="s">
        <v>92</v>
      </c>
      <c r="C104" s="26"/>
      <c r="D104" s="26"/>
    </row>
    <row r="105" spans="1:4" s="29" customFormat="1" ht="24">
      <c r="A105" s="24">
        <v>74</v>
      </c>
      <c r="B105" s="35" t="s">
        <v>93</v>
      </c>
      <c r="C105" s="26"/>
      <c r="D105" s="26"/>
    </row>
    <row r="106" spans="1:4" s="29" customFormat="1" ht="12">
      <c r="A106" s="24">
        <v>75</v>
      </c>
      <c r="B106" s="35" t="s">
        <v>94</v>
      </c>
      <c r="C106" s="26"/>
      <c r="D106" s="26"/>
    </row>
    <row r="107" spans="1:4" s="29" customFormat="1" ht="24">
      <c r="A107" s="24">
        <v>76</v>
      </c>
      <c r="B107" s="35" t="s">
        <v>95</v>
      </c>
      <c r="C107" s="26"/>
      <c r="D107" s="26"/>
    </row>
    <row r="108" spans="1:4" s="29" customFormat="1" ht="24">
      <c r="A108" s="24">
        <v>77</v>
      </c>
      <c r="B108" s="35" t="s">
        <v>96</v>
      </c>
      <c r="C108" s="26"/>
      <c r="D108" s="26"/>
    </row>
    <row r="109" spans="1:4" s="29" customFormat="1" ht="24">
      <c r="A109" s="24">
        <v>78</v>
      </c>
      <c r="B109" s="35" t="s">
        <v>97</v>
      </c>
      <c r="C109" s="26"/>
      <c r="D109" s="26"/>
    </row>
    <row r="110" s="29" customFormat="1" ht="12">
      <c r="A110" s="30"/>
    </row>
    <row r="111" spans="1:2" s="45" customFormat="1" ht="12.75">
      <c r="A111" s="43"/>
      <c r="B111" s="44" t="s">
        <v>98</v>
      </c>
    </row>
    <row r="112" spans="1:4" s="29" customFormat="1" ht="12">
      <c r="A112" s="24">
        <v>79</v>
      </c>
      <c r="B112" s="35" t="s">
        <v>99</v>
      </c>
      <c r="C112" s="26"/>
      <c r="D112" s="26"/>
    </row>
    <row r="113" spans="1:4" s="29" customFormat="1" ht="24">
      <c r="A113" s="24">
        <v>80</v>
      </c>
      <c r="B113" s="35" t="s">
        <v>100</v>
      </c>
      <c r="C113" s="26"/>
      <c r="D113" s="26"/>
    </row>
    <row r="114" spans="1:4" s="29" customFormat="1" ht="12">
      <c r="A114" s="24">
        <v>81</v>
      </c>
      <c r="B114" s="35" t="s">
        <v>101</v>
      </c>
      <c r="C114" s="26"/>
      <c r="D114" s="26"/>
    </row>
    <row r="115" spans="1:4" s="29" customFormat="1" ht="12">
      <c r="A115" s="24">
        <v>82</v>
      </c>
      <c r="B115" s="35" t="s">
        <v>102</v>
      </c>
      <c r="C115" s="26"/>
      <c r="D115" s="26"/>
    </row>
    <row r="116" spans="1:4" s="29" customFormat="1" ht="24">
      <c r="A116" s="24">
        <v>83</v>
      </c>
      <c r="B116" s="35" t="s">
        <v>103</v>
      </c>
      <c r="C116" s="26"/>
      <c r="D116" s="26"/>
    </row>
    <row r="117" s="29" customFormat="1" ht="12">
      <c r="A117" s="30"/>
    </row>
    <row r="118" spans="1:2" s="34" customFormat="1" ht="12.75">
      <c r="A118" s="36"/>
      <c r="B118" s="47" t="s">
        <v>104</v>
      </c>
    </row>
    <row r="119" spans="1:4" s="29" customFormat="1" ht="12">
      <c r="A119" s="24">
        <v>84</v>
      </c>
      <c r="B119" s="35" t="s">
        <v>105</v>
      </c>
      <c r="C119" s="26"/>
      <c r="D119" s="26"/>
    </row>
    <row r="120" spans="1:4" s="29" customFormat="1" ht="12">
      <c r="A120" s="24">
        <v>85</v>
      </c>
      <c r="B120" s="35" t="s">
        <v>106</v>
      </c>
      <c r="C120" s="26"/>
      <c r="D120" s="26"/>
    </row>
    <row r="121" spans="1:4" s="29" customFormat="1" ht="12">
      <c r="A121" s="24">
        <v>86</v>
      </c>
      <c r="B121" s="35" t="s">
        <v>107</v>
      </c>
      <c r="C121" s="26"/>
      <c r="D121" s="26"/>
    </row>
    <row r="122" spans="1:4" s="29" customFormat="1" ht="24">
      <c r="A122" s="24">
        <v>87</v>
      </c>
      <c r="B122" s="35" t="s">
        <v>108</v>
      </c>
      <c r="C122" s="26"/>
      <c r="D122" s="26"/>
    </row>
    <row r="123" spans="1:4" s="29" customFormat="1" ht="24">
      <c r="A123" s="24">
        <v>88</v>
      </c>
      <c r="B123" s="35" t="s">
        <v>109</v>
      </c>
      <c r="C123" s="26"/>
      <c r="D123" s="26"/>
    </row>
    <row r="124" spans="1:4" s="29" customFormat="1" ht="24">
      <c r="A124" s="24">
        <v>89</v>
      </c>
      <c r="B124" s="35" t="s">
        <v>110</v>
      </c>
      <c r="C124" s="26"/>
      <c r="D124" s="26"/>
    </row>
    <row r="125" spans="1:4" s="29" customFormat="1" ht="24">
      <c r="A125" s="24">
        <v>90</v>
      </c>
      <c r="B125" s="35" t="s">
        <v>111</v>
      </c>
      <c r="C125" s="26"/>
      <c r="D125" s="26"/>
    </row>
    <row r="126" spans="1:4" s="29" customFormat="1" ht="24">
      <c r="A126" s="24">
        <v>91</v>
      </c>
      <c r="B126" s="35" t="s">
        <v>112</v>
      </c>
      <c r="C126" s="26"/>
      <c r="D126" s="26"/>
    </row>
    <row r="127" s="29" customFormat="1" ht="12">
      <c r="A127" s="30"/>
    </row>
    <row r="128" spans="1:4" s="40" customFormat="1" ht="12.75">
      <c r="A128" s="38"/>
      <c r="B128" s="47" t="s">
        <v>113</v>
      </c>
      <c r="C128" s="34"/>
      <c r="D128" s="34"/>
    </row>
    <row r="129" spans="1:4" s="29" customFormat="1" ht="12">
      <c r="A129" s="24">
        <v>92</v>
      </c>
      <c r="B129" s="35" t="s">
        <v>114</v>
      </c>
      <c r="C129" s="26"/>
      <c r="D129" s="26"/>
    </row>
    <row r="130" spans="1:4" s="29" customFormat="1" ht="12">
      <c r="A130" s="24">
        <v>93</v>
      </c>
      <c r="B130" s="35" t="s">
        <v>115</v>
      </c>
      <c r="C130" s="26"/>
      <c r="D130" s="26"/>
    </row>
    <row r="131" spans="1:4" s="29" customFormat="1" ht="24">
      <c r="A131" s="24">
        <v>94</v>
      </c>
      <c r="B131" s="35" t="s">
        <v>116</v>
      </c>
      <c r="C131" s="26"/>
      <c r="D131" s="26"/>
    </row>
    <row r="132" s="29" customFormat="1" ht="12">
      <c r="A132" s="30"/>
    </row>
    <row r="133" spans="1:2" s="34" customFormat="1" ht="12.75">
      <c r="A133" s="36"/>
      <c r="B133" s="47" t="s">
        <v>117</v>
      </c>
    </row>
    <row r="134" spans="1:4" s="29" customFormat="1" ht="24">
      <c r="A134" s="24">
        <v>95</v>
      </c>
      <c r="B134" s="35" t="s">
        <v>118</v>
      </c>
      <c r="C134" s="26"/>
      <c r="D134" s="26"/>
    </row>
    <row r="135" spans="1:4" s="29" customFormat="1" ht="12">
      <c r="A135" s="24">
        <v>96</v>
      </c>
      <c r="B135" s="35" t="s">
        <v>119</v>
      </c>
      <c r="C135" s="26"/>
      <c r="D135" s="26"/>
    </row>
    <row r="136" spans="1:4" s="29" customFormat="1" ht="12">
      <c r="A136" s="24">
        <v>97</v>
      </c>
      <c r="B136" s="35" t="s">
        <v>120</v>
      </c>
      <c r="C136" s="26"/>
      <c r="D136" s="26"/>
    </row>
    <row r="137" spans="1:4" s="29" customFormat="1" ht="24">
      <c r="A137" s="24">
        <v>98</v>
      </c>
      <c r="B137" s="35" t="s">
        <v>121</v>
      </c>
      <c r="C137" s="26"/>
      <c r="D137" s="26"/>
    </row>
    <row r="138" spans="1:4" s="29" customFormat="1" ht="12">
      <c r="A138" s="24">
        <v>99</v>
      </c>
      <c r="B138" s="35" t="s">
        <v>122</v>
      </c>
      <c r="C138" s="26"/>
      <c r="D138" s="26"/>
    </row>
    <row r="139" spans="1:4" s="29" customFormat="1" ht="12">
      <c r="A139" s="24">
        <v>100</v>
      </c>
      <c r="B139" s="35" t="s">
        <v>123</v>
      </c>
      <c r="C139" s="26"/>
      <c r="D139" s="26"/>
    </row>
    <row r="140" spans="1:4" s="29" customFormat="1" ht="24">
      <c r="A140" s="24">
        <v>101</v>
      </c>
      <c r="B140" s="35" t="s">
        <v>124</v>
      </c>
      <c r="C140" s="26"/>
      <c r="D140" s="26"/>
    </row>
    <row r="141" spans="1:4" s="29" customFormat="1" ht="24">
      <c r="A141" s="24">
        <v>102</v>
      </c>
      <c r="B141" s="35" t="s">
        <v>125</v>
      </c>
      <c r="C141" s="26"/>
      <c r="D141" s="26"/>
    </row>
    <row r="142" spans="1:4" s="29" customFormat="1" ht="24">
      <c r="A142" s="24">
        <v>103</v>
      </c>
      <c r="B142" s="35" t="s">
        <v>126</v>
      </c>
      <c r="C142" s="26"/>
      <c r="D142" s="26"/>
    </row>
    <row r="143" s="29" customFormat="1" ht="12">
      <c r="A143" s="30"/>
    </row>
    <row r="144" spans="1:2" s="34" customFormat="1" ht="12.75">
      <c r="A144" s="36"/>
      <c r="B144" s="47" t="s">
        <v>127</v>
      </c>
    </row>
    <row r="145" spans="1:4" s="29" customFormat="1" ht="48">
      <c r="A145" s="24">
        <v>104</v>
      </c>
      <c r="B145" s="35" t="s">
        <v>128</v>
      </c>
      <c r="C145" s="26"/>
      <c r="D145" s="26"/>
    </row>
    <row r="146" spans="1:4" s="29" customFormat="1" ht="12">
      <c r="A146" s="24">
        <v>105</v>
      </c>
      <c r="B146" s="35" t="s">
        <v>129</v>
      </c>
      <c r="C146" s="26"/>
      <c r="D146" s="26"/>
    </row>
    <row r="147" spans="1:4" s="29" customFormat="1" ht="36">
      <c r="A147" s="24">
        <v>106</v>
      </c>
      <c r="B147" s="35" t="s">
        <v>130</v>
      </c>
      <c r="C147" s="26"/>
      <c r="D147" s="26"/>
    </row>
    <row r="148" spans="1:4" s="29" customFormat="1" ht="12">
      <c r="A148" s="24">
        <v>107</v>
      </c>
      <c r="B148" s="35" t="s">
        <v>131</v>
      </c>
      <c r="C148" s="26"/>
      <c r="D148" s="26"/>
    </row>
    <row r="149" spans="1:4" s="29" customFormat="1" ht="12">
      <c r="A149" s="24">
        <v>108</v>
      </c>
      <c r="B149" s="35" t="s">
        <v>132</v>
      </c>
      <c r="C149" s="26"/>
      <c r="D149" s="26"/>
    </row>
    <row r="150" spans="1:4" s="29" customFormat="1" ht="24">
      <c r="A150" s="24">
        <v>109</v>
      </c>
      <c r="B150" s="35" t="s">
        <v>133</v>
      </c>
      <c r="C150" s="26"/>
      <c r="D150" s="26"/>
    </row>
    <row r="151" spans="1:4" s="29" customFormat="1" ht="24">
      <c r="A151" s="24">
        <v>110</v>
      </c>
      <c r="B151" s="35" t="s">
        <v>134</v>
      </c>
      <c r="C151" s="26"/>
      <c r="D151" s="26"/>
    </row>
    <row r="152" spans="1:4" s="29" customFormat="1" ht="12">
      <c r="A152" s="24">
        <v>111</v>
      </c>
      <c r="B152" s="35" t="s">
        <v>135</v>
      </c>
      <c r="C152" s="26"/>
      <c r="D152" s="26"/>
    </row>
    <row r="153" spans="1:4" s="29" customFormat="1" ht="12">
      <c r="A153" s="24">
        <v>112</v>
      </c>
      <c r="B153" s="35" t="s">
        <v>136</v>
      </c>
      <c r="C153" s="26"/>
      <c r="D153" s="26"/>
    </row>
    <row r="154" s="29" customFormat="1" ht="12">
      <c r="A154" s="30"/>
    </row>
    <row r="155" spans="1:4" s="49" customFormat="1" ht="12.75">
      <c r="A155" s="48"/>
      <c r="B155" s="49" t="s">
        <v>137</v>
      </c>
      <c r="C155" s="50"/>
      <c r="D155" s="50"/>
    </row>
    <row r="156" spans="1:4" s="29" customFormat="1" ht="12">
      <c r="A156" s="24">
        <v>113</v>
      </c>
      <c r="B156" s="35" t="s">
        <v>138</v>
      </c>
      <c r="C156" s="26"/>
      <c r="D156" s="26"/>
    </row>
    <row r="157" spans="1:4" s="29" customFormat="1" ht="24">
      <c r="A157" s="24">
        <v>114</v>
      </c>
      <c r="B157" s="35" t="s">
        <v>139</v>
      </c>
      <c r="C157" s="26"/>
      <c r="D157" s="26"/>
    </row>
    <row r="158" spans="1:4" s="29" customFormat="1" ht="24">
      <c r="A158" s="24">
        <v>115</v>
      </c>
      <c r="B158" s="35" t="s">
        <v>140</v>
      </c>
      <c r="C158" s="26"/>
      <c r="D158" s="26"/>
    </row>
    <row r="159" spans="1:4" s="29" customFormat="1" ht="24">
      <c r="A159" s="24">
        <v>116</v>
      </c>
      <c r="B159" s="35" t="s">
        <v>141</v>
      </c>
      <c r="C159" s="26"/>
      <c r="D159" s="26"/>
    </row>
    <row r="160" spans="1:4" s="29" customFormat="1" ht="24">
      <c r="A160" s="24">
        <v>117</v>
      </c>
      <c r="B160" s="35" t="s">
        <v>142</v>
      </c>
      <c r="C160" s="26"/>
      <c r="D160" s="26"/>
    </row>
    <row r="161" spans="1:4" s="29" customFormat="1" ht="24">
      <c r="A161" s="24">
        <v>118</v>
      </c>
      <c r="B161" s="35" t="s">
        <v>143</v>
      </c>
      <c r="C161" s="26"/>
      <c r="D161" s="26"/>
    </row>
    <row r="162" s="29" customFormat="1" ht="12">
      <c r="A162" s="30"/>
    </row>
    <row r="163" spans="1:4" s="49" customFormat="1" ht="12.75">
      <c r="A163" s="48"/>
      <c r="B163" s="49" t="s">
        <v>144</v>
      </c>
      <c r="C163" s="50"/>
      <c r="D163" s="50"/>
    </row>
    <row r="164" spans="1:4" s="29" customFormat="1" ht="12">
      <c r="A164" s="24">
        <v>119</v>
      </c>
      <c r="B164" s="35" t="s">
        <v>145</v>
      </c>
      <c r="C164" s="26"/>
      <c r="D164" s="26"/>
    </row>
    <row r="165" spans="1:4" s="29" customFormat="1" ht="12">
      <c r="A165" s="24">
        <v>120</v>
      </c>
      <c r="B165" s="35" t="s">
        <v>146</v>
      </c>
      <c r="C165" s="26"/>
      <c r="D165" s="26"/>
    </row>
    <row r="166" spans="1:4" s="29" customFormat="1" ht="24">
      <c r="A166" s="24">
        <v>121</v>
      </c>
      <c r="B166" s="35" t="s">
        <v>147</v>
      </c>
      <c r="C166" s="26"/>
      <c r="D166" s="26"/>
    </row>
    <row r="167" spans="1:4" s="29" customFormat="1" ht="12">
      <c r="A167" s="24">
        <v>122</v>
      </c>
      <c r="B167" s="35" t="s">
        <v>148</v>
      </c>
      <c r="C167" s="26"/>
      <c r="D167" s="26"/>
    </row>
    <row r="168" spans="1:4" s="29" customFormat="1" ht="24">
      <c r="A168" s="24">
        <v>123</v>
      </c>
      <c r="B168" s="35" t="s">
        <v>149</v>
      </c>
      <c r="C168" s="26"/>
      <c r="D168" s="26"/>
    </row>
    <row r="169" spans="1:4" s="29" customFormat="1" ht="24">
      <c r="A169" s="24">
        <v>124</v>
      </c>
      <c r="B169" s="35" t="s">
        <v>150</v>
      </c>
      <c r="C169" s="26"/>
      <c r="D169" s="26"/>
    </row>
  </sheetData>
  <sheetProtection sheet="1" objects="1" scenarios="1"/>
  <protectedRanges>
    <protectedRange sqref="C10:D169" name="Plage1"/>
  </protectedRange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X43"/>
  <sheetViews>
    <sheetView showGridLines="0" zoomScalePageLayoutView="0" workbookViewId="0" topLeftCell="A1">
      <selection activeCell="E3" sqref="E3"/>
    </sheetView>
  </sheetViews>
  <sheetFormatPr defaultColWidth="11.421875" defaultRowHeight="15" customHeight="1"/>
  <cols>
    <col min="1" max="1" width="57.57421875" style="51" customWidth="1"/>
    <col min="2" max="2" width="1.7109375" style="52" customWidth="1"/>
    <col min="3" max="3" width="3.421875" style="53" customWidth="1"/>
    <col min="4" max="4" width="1.7109375" style="52" customWidth="1"/>
    <col min="5" max="5" width="3.421875" style="53" customWidth="1"/>
    <col min="6" max="6" width="1.7109375" style="52" customWidth="1"/>
    <col min="7" max="7" width="3.421875" style="53" customWidth="1"/>
    <col min="8" max="8" width="1.7109375" style="52" customWidth="1"/>
    <col min="9" max="9" width="3.421875" style="53" customWidth="1"/>
    <col min="10" max="10" width="1.7109375" style="52" customWidth="1"/>
    <col min="11" max="11" width="3.421875" style="53" customWidth="1"/>
    <col min="12" max="12" width="1.7109375" style="52" customWidth="1"/>
    <col min="13" max="13" width="3.421875" style="53" customWidth="1"/>
    <col min="14" max="14" width="1.7109375" style="52" customWidth="1"/>
    <col min="15" max="15" width="3.421875" style="53" customWidth="1"/>
    <col min="16" max="16" width="1.7109375" style="52" customWidth="1"/>
    <col min="17" max="17" width="3.421875" style="53" customWidth="1"/>
    <col min="18" max="18" width="1.7109375" style="52" customWidth="1"/>
    <col min="19" max="19" width="3.421875" style="53" customWidth="1"/>
    <col min="20" max="20" width="1.7109375" style="53" customWidth="1"/>
    <col min="21" max="21" width="3.421875" style="53" customWidth="1"/>
    <col min="22" max="22" width="4.140625" style="54" customWidth="1"/>
    <col min="23" max="23" width="1.8515625" style="55" customWidth="1"/>
    <col min="24" max="24" width="5.8515625" style="55" customWidth="1"/>
    <col min="25" max="16384" width="11.421875" style="51" customWidth="1"/>
  </cols>
  <sheetData>
    <row r="1" spans="1:21" ht="24.75" customHeight="1">
      <c r="A1" s="56" t="s">
        <v>151</v>
      </c>
      <c r="B1" s="57"/>
      <c r="C1" s="57"/>
      <c r="D1" s="57"/>
      <c r="E1" s="57"/>
      <c r="F1" s="57"/>
      <c r="G1" s="57"/>
      <c r="H1" s="57"/>
      <c r="I1" s="57"/>
      <c r="J1" s="57"/>
      <c r="K1" s="57"/>
      <c r="L1" s="57"/>
      <c r="M1" s="57"/>
      <c r="N1" s="57"/>
      <c r="O1" s="57"/>
      <c r="P1" s="57"/>
      <c r="Q1" s="57"/>
      <c r="R1" s="57"/>
      <c r="S1" s="57"/>
      <c r="T1" s="57"/>
      <c r="U1" s="57"/>
    </row>
    <row r="2" spans="3:19" s="58" customFormat="1" ht="15" customHeight="1">
      <c r="C2" s="58">
        <v>1</v>
      </c>
      <c r="E2" s="58">
        <v>2</v>
      </c>
      <c r="G2" s="58">
        <v>3</v>
      </c>
      <c r="I2" s="58">
        <v>4</v>
      </c>
      <c r="K2" s="58">
        <v>5</v>
      </c>
      <c r="M2" s="58">
        <v>6</v>
      </c>
      <c r="O2" s="58">
        <v>7</v>
      </c>
      <c r="Q2" s="58">
        <v>8</v>
      </c>
      <c r="S2" s="58">
        <v>9</v>
      </c>
    </row>
    <row r="3" spans="1:24" ht="15" customHeight="1">
      <c r="A3" s="59" t="s">
        <v>152</v>
      </c>
      <c r="C3" s="60" t="str">
        <f>IF(ISBLANK(Données!$C10)," ","X")</f>
        <v> </v>
      </c>
      <c r="E3" s="60" t="str">
        <f>IF(ISBLANK(Données!$C11)," ","X")</f>
        <v> </v>
      </c>
      <c r="G3" s="60" t="str">
        <f>IF(ISBLANK(Données!$C12)," ","X")</f>
        <v> </v>
      </c>
      <c r="I3" s="60" t="str">
        <f>IF(ISBLANK(Données!$C13)," ","X")</f>
        <v> </v>
      </c>
      <c r="K3" s="60" t="str">
        <f>IF(ISBLANK(Données!$C14)," ","X")</f>
        <v> </v>
      </c>
      <c r="M3" s="60" t="str">
        <f>IF(ISBLANK(Données!$C15)," ","X")</f>
        <v> </v>
      </c>
      <c r="O3" s="60" t="str">
        <f>IF(ISBLANK(Données!$C16)," ","X")</f>
        <v> </v>
      </c>
      <c r="Q3" s="60" t="str">
        <f>IF(ISBLANK(Données!$C17)," ","X")</f>
        <v> </v>
      </c>
      <c r="S3" s="60" t="str">
        <f>IF(ISBLANK(Données!$C18)," ","X")</f>
        <v> </v>
      </c>
      <c r="V3" s="61">
        <f>COUNTIF(C3:S3,"X")</f>
        <v>0</v>
      </c>
      <c r="X3" s="62">
        <f>V3/9</f>
        <v>0</v>
      </c>
    </row>
    <row r="4" spans="3:11" s="58" customFormat="1" ht="15" customHeight="1">
      <c r="C4" s="58">
        <v>10</v>
      </c>
      <c r="E4" s="58">
        <v>11</v>
      </c>
      <c r="G4" s="58">
        <v>12</v>
      </c>
      <c r="I4" s="58">
        <v>13</v>
      </c>
      <c r="K4" s="58">
        <v>14</v>
      </c>
    </row>
    <row r="5" spans="1:24" ht="15" customHeight="1">
      <c r="A5" s="59" t="s">
        <v>153</v>
      </c>
      <c r="C5" s="60" t="str">
        <f>IF(ISBLANK(Données!$C21)," ","X")</f>
        <v> </v>
      </c>
      <c r="E5" s="60" t="str">
        <f>IF(ISBLANK(Données!$C22)," ","X")</f>
        <v> </v>
      </c>
      <c r="G5" s="60" t="str">
        <f>IF(ISBLANK(Données!$C23)," ","X")</f>
        <v> </v>
      </c>
      <c r="I5" s="60" t="str">
        <f>IF(ISBLANK(Données!$C24)," ","X")</f>
        <v> </v>
      </c>
      <c r="K5" s="60" t="str">
        <f>IF(ISBLANK(Données!$C25)," ","X")</f>
        <v> </v>
      </c>
      <c r="V5" s="61">
        <f>COUNTIF(C5:S5,"X")</f>
        <v>0</v>
      </c>
      <c r="X5" s="62">
        <f>V5/5</f>
        <v>0</v>
      </c>
    </row>
    <row r="6" spans="3:17" s="58" customFormat="1" ht="15" customHeight="1">
      <c r="C6" s="58">
        <v>15</v>
      </c>
      <c r="E6" s="58">
        <v>16</v>
      </c>
      <c r="G6" s="58">
        <v>17</v>
      </c>
      <c r="I6" s="58">
        <v>18</v>
      </c>
      <c r="K6" s="58">
        <v>19</v>
      </c>
      <c r="M6" s="58">
        <v>20</v>
      </c>
      <c r="O6" s="58">
        <v>21</v>
      </c>
      <c r="Q6" s="58">
        <v>22</v>
      </c>
    </row>
    <row r="7" spans="1:24" ht="15" customHeight="1">
      <c r="A7" s="59" t="s">
        <v>154</v>
      </c>
      <c r="C7" s="60" t="str">
        <f>IF(ISBLANK(Données!$C28)," ","X")</f>
        <v> </v>
      </c>
      <c r="E7" s="60" t="str">
        <f>IF(ISBLANK(Données!$C29)," ","X")</f>
        <v> </v>
      </c>
      <c r="G7" s="60" t="str">
        <f>IF(ISBLANK(Données!$C30)," ","X")</f>
        <v> </v>
      </c>
      <c r="I7" s="60" t="str">
        <f>IF(ISBLANK(Données!$C31)," ","X")</f>
        <v> </v>
      </c>
      <c r="K7" s="60" t="str">
        <f>IF(ISBLANK(Données!$C32)," ","X")</f>
        <v> </v>
      </c>
      <c r="M7" s="60" t="str">
        <f>IF(ISBLANK(Données!$C33)," ","X")</f>
        <v> </v>
      </c>
      <c r="O7" s="60" t="str">
        <f>IF(ISBLANK(Données!$C34)," ","X")</f>
        <v> </v>
      </c>
      <c r="Q7" s="60" t="str">
        <f>IF(ISBLANK(Données!$C35)," ","X")</f>
        <v> </v>
      </c>
      <c r="V7" s="61">
        <f>COUNTIF(C7:S7,"X")</f>
        <v>0</v>
      </c>
      <c r="X7" s="62">
        <f>V7/8</f>
        <v>0</v>
      </c>
    </row>
    <row r="8" spans="3:15" s="58" customFormat="1" ht="15" customHeight="1">
      <c r="C8" s="58">
        <v>23</v>
      </c>
      <c r="E8" s="58">
        <v>24</v>
      </c>
      <c r="G8" s="58">
        <v>25</v>
      </c>
      <c r="I8" s="58">
        <v>26</v>
      </c>
      <c r="K8" s="58">
        <v>27</v>
      </c>
      <c r="M8" s="58">
        <v>28</v>
      </c>
      <c r="O8" s="58">
        <v>29</v>
      </c>
    </row>
    <row r="9" spans="1:24" ht="15" customHeight="1">
      <c r="A9" s="59" t="s">
        <v>155</v>
      </c>
      <c r="C9" s="60" t="str">
        <f>IF(ISBLANK(Données!$C38)," ","X")</f>
        <v> </v>
      </c>
      <c r="E9" s="60" t="str">
        <f>IF(ISBLANK(Données!$C39)," ","X")</f>
        <v> </v>
      </c>
      <c r="G9" s="60" t="str">
        <f>IF(ISBLANK(Données!$C40)," ","X")</f>
        <v> </v>
      </c>
      <c r="I9" s="60" t="str">
        <f>IF(ISBLANK(Données!$C41)," ","X")</f>
        <v> </v>
      </c>
      <c r="K9" s="60" t="str">
        <f>IF(ISBLANK(Données!$C42)," ","X")</f>
        <v> </v>
      </c>
      <c r="M9" s="60" t="str">
        <f>IF(ISBLANK(Données!$C43)," ","X")</f>
        <v> </v>
      </c>
      <c r="O9" s="60" t="str">
        <f>IF(ISBLANK(Données!$C44)," ","X")</f>
        <v> </v>
      </c>
      <c r="R9" s="53"/>
      <c r="V9" s="61">
        <f>COUNTIF(C9:S9,"X")</f>
        <v>0</v>
      </c>
      <c r="X9" s="62">
        <f>V9/7</f>
        <v>0</v>
      </c>
    </row>
    <row r="10" spans="3:15" s="63" customFormat="1" ht="15" customHeight="1">
      <c r="C10" s="63">
        <v>30</v>
      </c>
      <c r="E10" s="63">
        <v>31</v>
      </c>
      <c r="G10" s="63">
        <v>32</v>
      </c>
      <c r="I10" s="63">
        <v>33</v>
      </c>
      <c r="K10" s="63">
        <v>34</v>
      </c>
      <c r="M10" s="63">
        <v>35</v>
      </c>
      <c r="O10" s="63">
        <v>36</v>
      </c>
    </row>
    <row r="11" spans="1:24" ht="15" customHeight="1">
      <c r="A11" s="59" t="s">
        <v>156</v>
      </c>
      <c r="C11" s="60" t="str">
        <f>IF(ISBLANK(Données!$C47)," ","X")</f>
        <v> </v>
      </c>
      <c r="E11" s="60" t="str">
        <f>IF(ISBLANK(Données!$C48)," ","X")</f>
        <v> </v>
      </c>
      <c r="G11" s="60" t="str">
        <f>IF(ISBLANK(Données!$C49)," ","X")</f>
        <v> </v>
      </c>
      <c r="I11" s="60" t="str">
        <f>IF(ISBLANK(Données!$C50)," ","X")</f>
        <v> </v>
      </c>
      <c r="K11" s="60" t="str">
        <f>IF(ISBLANK(Données!$C51)," ","X")</f>
        <v> </v>
      </c>
      <c r="M11" s="60" t="str">
        <f>IF(ISBLANK(Données!$C52)," ","X")</f>
        <v> </v>
      </c>
      <c r="O11" s="60" t="str">
        <f>IF(ISBLANK(Données!$C53)," ","X")</f>
        <v> </v>
      </c>
      <c r="V11" s="61">
        <f>COUNTIF(C11:S11,"X")</f>
        <v>0</v>
      </c>
      <c r="X11" s="62">
        <f>V11/7</f>
        <v>0</v>
      </c>
    </row>
    <row r="12" spans="1:24" s="65" customFormat="1" ht="15" customHeight="1">
      <c r="A12" s="56" t="s">
        <v>157</v>
      </c>
      <c r="B12" s="57"/>
      <c r="C12" s="57"/>
      <c r="D12" s="57"/>
      <c r="E12" s="57"/>
      <c r="F12" s="57"/>
      <c r="G12" s="57"/>
      <c r="H12" s="57"/>
      <c r="I12" s="57"/>
      <c r="J12" s="57"/>
      <c r="K12" s="57"/>
      <c r="L12" s="57"/>
      <c r="M12" s="57"/>
      <c r="N12" s="57"/>
      <c r="O12" s="57"/>
      <c r="P12" s="57"/>
      <c r="Q12" s="57"/>
      <c r="R12" s="57"/>
      <c r="S12" s="57"/>
      <c r="T12" s="57"/>
      <c r="U12" s="57"/>
      <c r="V12" s="63"/>
      <c r="W12" s="64"/>
      <c r="X12" s="64"/>
    </row>
    <row r="13" spans="1:21" ht="15" customHeight="1">
      <c r="A13" s="58"/>
      <c r="B13" s="58"/>
      <c r="C13" s="58">
        <v>37</v>
      </c>
      <c r="D13" s="58"/>
      <c r="E13" s="58">
        <v>38</v>
      </c>
      <c r="F13" s="58"/>
      <c r="G13" s="58">
        <v>39</v>
      </c>
      <c r="H13" s="58"/>
      <c r="I13" s="58">
        <v>40</v>
      </c>
      <c r="J13" s="58"/>
      <c r="K13" s="58">
        <v>41</v>
      </c>
      <c r="L13" s="58"/>
      <c r="M13" s="58"/>
      <c r="N13" s="58"/>
      <c r="O13" s="58"/>
      <c r="P13" s="58"/>
      <c r="Q13" s="58"/>
      <c r="R13" s="58"/>
      <c r="S13" s="58"/>
      <c r="T13" s="58"/>
      <c r="U13" s="58"/>
    </row>
    <row r="14" spans="1:24" ht="15" customHeight="1">
      <c r="A14" s="59" t="s">
        <v>158</v>
      </c>
      <c r="C14" s="60" t="str">
        <f>IF(ISBLANK(Données!$C56)," ","X")</f>
        <v> </v>
      </c>
      <c r="E14" s="60" t="str">
        <f>IF(ISBLANK(Données!$C57)," ","X")</f>
        <v> </v>
      </c>
      <c r="G14" s="60" t="str">
        <f>IF(ISBLANK(Données!$C58)," ","X")</f>
        <v> </v>
      </c>
      <c r="I14" s="60" t="str">
        <f>IF(ISBLANK(Données!$C59)," ","X")</f>
        <v> </v>
      </c>
      <c r="K14" s="60" t="str">
        <f>IF(ISBLANK(Données!$C60)," ","X")</f>
        <v> </v>
      </c>
      <c r="V14" s="61">
        <f>COUNTIF(C14:S14,"X")</f>
        <v>0</v>
      </c>
      <c r="X14" s="62">
        <f>V14/5</f>
        <v>0</v>
      </c>
    </row>
    <row r="15" spans="1:21" ht="15" customHeight="1">
      <c r="A15" s="58"/>
      <c r="B15" s="58"/>
      <c r="C15" s="58">
        <v>42</v>
      </c>
      <c r="D15" s="58"/>
      <c r="E15" s="58">
        <v>43</v>
      </c>
      <c r="F15" s="58"/>
      <c r="G15" s="58">
        <v>44</v>
      </c>
      <c r="H15" s="58"/>
      <c r="I15" s="58">
        <v>45</v>
      </c>
      <c r="J15" s="58"/>
      <c r="K15" s="58">
        <v>46</v>
      </c>
      <c r="L15" s="58"/>
      <c r="M15" s="58">
        <v>47</v>
      </c>
      <c r="N15" s="58"/>
      <c r="O15" s="58">
        <v>48</v>
      </c>
      <c r="P15" s="58"/>
      <c r="Q15" s="58">
        <v>49</v>
      </c>
      <c r="R15" s="58"/>
      <c r="S15" s="58">
        <v>50</v>
      </c>
      <c r="T15" s="58"/>
      <c r="U15" s="58"/>
    </row>
    <row r="16" spans="1:24" ht="15" customHeight="1">
      <c r="A16" s="59" t="s">
        <v>159</v>
      </c>
      <c r="C16" s="60" t="str">
        <f>IF(ISBLANK(Données!$C63)," ","X")</f>
        <v> </v>
      </c>
      <c r="E16" s="60" t="str">
        <f>IF(ISBLANK(Données!$C64)," ","X")</f>
        <v> </v>
      </c>
      <c r="G16" s="60" t="str">
        <f>IF(ISBLANK(Données!$C65)," ","X")</f>
        <v> </v>
      </c>
      <c r="I16" s="60" t="str">
        <f>IF(ISBLANK(Données!$C66)," ","X")</f>
        <v> </v>
      </c>
      <c r="K16" s="60" t="str">
        <f>IF(ISBLANK(Données!$C67)," ","X")</f>
        <v> </v>
      </c>
      <c r="M16" s="60" t="str">
        <f>IF(ISBLANK(Données!$C68)," ","X")</f>
        <v> </v>
      </c>
      <c r="O16" s="60" t="str">
        <f>IF(ISBLANK(Données!$C69)," ","X")</f>
        <v> </v>
      </c>
      <c r="Q16" s="60" t="str">
        <f>IF(ISBLANK(Données!$C70)," ","X")</f>
        <v> </v>
      </c>
      <c r="S16" s="60" t="str">
        <f>IF(ISBLANK(Données!$C71)," ","X")</f>
        <v> </v>
      </c>
      <c r="V16" s="61">
        <f>COUNTIF(C16:S16,"X")</f>
        <v>0</v>
      </c>
      <c r="X16" s="62">
        <f>V16/9</f>
        <v>0</v>
      </c>
    </row>
    <row r="17" spans="1:21" ht="15" customHeight="1">
      <c r="A17" s="58"/>
      <c r="B17" s="58"/>
      <c r="C17" s="58">
        <v>51</v>
      </c>
      <c r="D17" s="58"/>
      <c r="E17" s="58">
        <v>52</v>
      </c>
      <c r="F17" s="58"/>
      <c r="G17" s="58">
        <v>53</v>
      </c>
      <c r="H17" s="58"/>
      <c r="I17" s="58">
        <v>54</v>
      </c>
      <c r="J17" s="58"/>
      <c r="K17" s="58">
        <v>55</v>
      </c>
      <c r="L17" s="58"/>
      <c r="M17" s="58">
        <v>56</v>
      </c>
      <c r="N17" s="58"/>
      <c r="O17" s="58"/>
      <c r="P17" s="58"/>
      <c r="Q17" s="58"/>
      <c r="R17" s="58"/>
      <c r="S17" s="58"/>
      <c r="T17" s="58"/>
      <c r="U17" s="58"/>
    </row>
    <row r="18" spans="1:24" ht="15" customHeight="1">
      <c r="A18" s="59" t="s">
        <v>160</v>
      </c>
      <c r="C18" s="60" t="str">
        <f>IF(ISBLANK(Données!$C74)," ","X")</f>
        <v> </v>
      </c>
      <c r="E18" s="60" t="str">
        <f>IF(ISBLANK(Données!$C75)," ","X")</f>
        <v> </v>
      </c>
      <c r="G18" s="60" t="str">
        <f>IF(ISBLANK(Données!$C76)," ","X")</f>
        <v> </v>
      </c>
      <c r="I18" s="60" t="str">
        <f>IF(ISBLANK(Données!$C77)," ","X")</f>
        <v> </v>
      </c>
      <c r="K18" s="60" t="str">
        <f>IF(ISBLANK(Données!$C78)," ","X")</f>
        <v> </v>
      </c>
      <c r="M18" s="60" t="str">
        <f>IF(ISBLANK(Données!$C79)," ","X")</f>
        <v> </v>
      </c>
      <c r="V18" s="61">
        <f>COUNTIF(C18:S18,"X")</f>
        <v>0</v>
      </c>
      <c r="X18" s="62">
        <f>V18/6</f>
        <v>0</v>
      </c>
    </row>
    <row r="19" spans="1:21" ht="15" customHeight="1">
      <c r="A19" s="58"/>
      <c r="B19" s="58"/>
      <c r="C19" s="58">
        <v>57</v>
      </c>
      <c r="D19" s="58"/>
      <c r="E19" s="58">
        <v>58</v>
      </c>
      <c r="F19" s="58"/>
      <c r="G19" s="58">
        <v>59</v>
      </c>
      <c r="H19" s="58"/>
      <c r="I19" s="58">
        <v>60</v>
      </c>
      <c r="J19" s="58"/>
      <c r="K19" s="58"/>
      <c r="L19" s="58"/>
      <c r="M19" s="58"/>
      <c r="N19" s="58"/>
      <c r="O19" s="58"/>
      <c r="P19" s="58"/>
      <c r="Q19" s="58"/>
      <c r="R19" s="58"/>
      <c r="S19" s="58"/>
      <c r="T19" s="58"/>
      <c r="U19" s="58"/>
    </row>
    <row r="20" spans="1:24" ht="15" customHeight="1">
      <c r="A20" s="59" t="s">
        <v>161</v>
      </c>
      <c r="C20" s="60" t="str">
        <f>IF(ISBLANK(Données!$C82)," ","X")</f>
        <v> </v>
      </c>
      <c r="E20" s="60" t="str">
        <f>IF(ISBLANK(Données!$C83)," ","X")</f>
        <v> </v>
      </c>
      <c r="G20" s="60" t="str">
        <f>IF(ISBLANK(Données!$C84)," ","X")</f>
        <v> </v>
      </c>
      <c r="I20" s="60" t="str">
        <f>IF(ISBLANK(Données!$C85)," ","X")</f>
        <v> </v>
      </c>
      <c r="V20" s="61">
        <f>COUNTIF(C20:S20,"X")</f>
        <v>0</v>
      </c>
      <c r="X20" s="62">
        <f>V20/4</f>
        <v>0</v>
      </c>
    </row>
    <row r="21" spans="1:21" ht="15" customHeight="1">
      <c r="A21" s="58"/>
      <c r="B21" s="58"/>
      <c r="C21" s="58">
        <v>61</v>
      </c>
      <c r="D21" s="58"/>
      <c r="E21" s="58">
        <v>62</v>
      </c>
      <c r="F21" s="58"/>
      <c r="G21" s="58">
        <v>63</v>
      </c>
      <c r="H21" s="58"/>
      <c r="I21" s="58">
        <v>64</v>
      </c>
      <c r="J21" s="58"/>
      <c r="K21" s="58">
        <v>65</v>
      </c>
      <c r="L21" s="58"/>
      <c r="M21" s="58"/>
      <c r="N21" s="58"/>
      <c r="O21" s="58"/>
      <c r="P21" s="58"/>
      <c r="Q21" s="58"/>
      <c r="R21" s="58"/>
      <c r="S21" s="58"/>
      <c r="T21" s="58"/>
      <c r="U21" s="58"/>
    </row>
    <row r="22" spans="1:24" ht="15" customHeight="1">
      <c r="A22" s="59" t="s">
        <v>162</v>
      </c>
      <c r="C22" s="60" t="str">
        <f>IF(ISBLANK(Données!$C88)," ","X")</f>
        <v> </v>
      </c>
      <c r="E22" s="60" t="str">
        <f>IF(ISBLANK(Données!$C89)," ","X")</f>
        <v> </v>
      </c>
      <c r="G22" s="60" t="str">
        <f>IF(ISBLANK(Données!$C90)," ","X")</f>
        <v> </v>
      </c>
      <c r="I22" s="60" t="str">
        <f>IF(ISBLANK(Données!$C91)," ","X")</f>
        <v> </v>
      </c>
      <c r="K22" s="60" t="str">
        <f>IF(ISBLANK(Données!$C92)," ","X")</f>
        <v> </v>
      </c>
      <c r="V22" s="61">
        <f>COUNTIF(C22:S22,"X")</f>
        <v>0</v>
      </c>
      <c r="X22" s="62">
        <f>V22/5</f>
        <v>0</v>
      </c>
    </row>
    <row r="23" spans="1:21" ht="15" customHeight="1">
      <c r="A23" s="56" t="s">
        <v>163</v>
      </c>
      <c r="B23" s="57"/>
      <c r="C23" s="57"/>
      <c r="D23" s="57"/>
      <c r="E23" s="57"/>
      <c r="F23" s="57"/>
      <c r="G23" s="57"/>
      <c r="H23" s="57"/>
      <c r="I23" s="57"/>
      <c r="J23" s="57"/>
      <c r="K23" s="57"/>
      <c r="L23" s="57"/>
      <c r="M23" s="57"/>
      <c r="N23" s="57"/>
      <c r="O23" s="57"/>
      <c r="P23" s="57"/>
      <c r="Q23" s="57"/>
      <c r="R23" s="57"/>
      <c r="S23" s="57"/>
      <c r="T23" s="57"/>
      <c r="U23" s="57"/>
    </row>
    <row r="24" spans="1:21" ht="15" customHeight="1">
      <c r="A24" s="58"/>
      <c r="B24" s="58"/>
      <c r="C24" s="58">
        <v>66</v>
      </c>
      <c r="D24" s="58"/>
      <c r="E24" s="58">
        <v>67</v>
      </c>
      <c r="F24" s="58"/>
      <c r="G24" s="58">
        <v>68</v>
      </c>
      <c r="H24" s="58"/>
      <c r="I24" s="58">
        <v>69</v>
      </c>
      <c r="J24" s="58"/>
      <c r="K24" s="58">
        <v>70</v>
      </c>
      <c r="L24" s="58"/>
      <c r="M24" s="58">
        <v>71</v>
      </c>
      <c r="N24" s="58"/>
      <c r="O24" s="58"/>
      <c r="P24" s="58"/>
      <c r="Q24" s="58"/>
      <c r="R24" s="58"/>
      <c r="S24" s="58"/>
      <c r="T24" s="58"/>
      <c r="U24" s="58"/>
    </row>
    <row r="25" spans="1:24" ht="15" customHeight="1">
      <c r="A25" s="59" t="s">
        <v>164</v>
      </c>
      <c r="C25" s="60" t="str">
        <f>IF(ISBLANK(Données!$C95)," ","X")</f>
        <v> </v>
      </c>
      <c r="E25" s="60" t="str">
        <f>IF(ISBLANK(Données!$C96)," ","X")</f>
        <v> </v>
      </c>
      <c r="G25" s="60" t="str">
        <f>IF(ISBLANK(Données!$C97)," ","X")</f>
        <v> </v>
      </c>
      <c r="I25" s="60" t="str">
        <f>IF(ISBLANK(Données!$C98)," ","X")</f>
        <v> </v>
      </c>
      <c r="K25" s="60" t="str">
        <f>IF(ISBLANK(Données!$C99)," ","X")</f>
        <v> </v>
      </c>
      <c r="M25" s="60" t="str">
        <f>IF(ISBLANK(Données!$C100)," ","X")</f>
        <v> </v>
      </c>
      <c r="V25" s="61">
        <f>COUNTIF(C25:S25,"X")</f>
        <v>0</v>
      </c>
      <c r="X25" s="62">
        <f>V25/6</f>
        <v>0</v>
      </c>
    </row>
    <row r="26" spans="1:21" ht="15" customHeight="1">
      <c r="A26" s="58"/>
      <c r="B26" s="58"/>
      <c r="C26" s="58">
        <v>72</v>
      </c>
      <c r="D26" s="58"/>
      <c r="E26" s="58">
        <v>73</v>
      </c>
      <c r="F26" s="58"/>
      <c r="G26" s="58">
        <v>74</v>
      </c>
      <c r="H26" s="58"/>
      <c r="I26" s="58">
        <v>75</v>
      </c>
      <c r="J26" s="58"/>
      <c r="K26" s="58">
        <v>76</v>
      </c>
      <c r="L26" s="58"/>
      <c r="M26" s="58">
        <v>77</v>
      </c>
      <c r="N26" s="58"/>
      <c r="O26" s="58">
        <v>78</v>
      </c>
      <c r="P26" s="58"/>
      <c r="Q26" s="58"/>
      <c r="R26" s="58"/>
      <c r="S26" s="58"/>
      <c r="T26" s="58"/>
      <c r="U26" s="58"/>
    </row>
    <row r="27" spans="1:24" ht="15" customHeight="1">
      <c r="A27" s="59" t="s">
        <v>165</v>
      </c>
      <c r="C27" s="60" t="str">
        <f>IF(ISBLANK(Données!$C103)," ","X")</f>
        <v> </v>
      </c>
      <c r="E27" s="60" t="str">
        <f>IF(ISBLANK(Données!$C104)," ","X")</f>
        <v> </v>
      </c>
      <c r="G27" s="60" t="str">
        <f>IF(ISBLANK(Données!$C105)," ","X")</f>
        <v> </v>
      </c>
      <c r="I27" s="66" t="str">
        <f>IF(ISBLANK(Données!$C106)," ","X")</f>
        <v> </v>
      </c>
      <c r="K27" s="60" t="str">
        <f>IF(ISBLANK(Données!$C107)," ","X")</f>
        <v> </v>
      </c>
      <c r="M27" s="60" t="str">
        <f>IF(ISBLANK(Données!$C108)," ","X")</f>
        <v> </v>
      </c>
      <c r="O27" s="60" t="str">
        <f>IF(ISBLANK(Données!$C109)," ","X")</f>
        <v> </v>
      </c>
      <c r="V27" s="61">
        <f>COUNTIF(C27:S27,"X")</f>
        <v>0</v>
      </c>
      <c r="X27" s="62">
        <f>V27/7</f>
        <v>0</v>
      </c>
    </row>
    <row r="28" spans="1:21" ht="15" customHeight="1">
      <c r="A28" s="58"/>
      <c r="B28" s="58"/>
      <c r="C28" s="58">
        <v>79</v>
      </c>
      <c r="D28" s="58"/>
      <c r="E28" s="58">
        <v>80</v>
      </c>
      <c r="F28" s="58"/>
      <c r="G28" s="58">
        <v>81</v>
      </c>
      <c r="H28" s="58"/>
      <c r="I28" s="58">
        <v>82</v>
      </c>
      <c r="J28" s="58"/>
      <c r="K28" s="58">
        <v>83</v>
      </c>
      <c r="L28" s="58"/>
      <c r="M28" s="58"/>
      <c r="N28" s="58"/>
      <c r="O28" s="58"/>
      <c r="P28" s="58"/>
      <c r="Q28" s="58"/>
      <c r="R28" s="58"/>
      <c r="S28" s="58"/>
      <c r="T28" s="58"/>
      <c r="U28" s="58"/>
    </row>
    <row r="29" spans="1:24" ht="15" customHeight="1">
      <c r="A29" s="59" t="s">
        <v>166</v>
      </c>
      <c r="C29" s="60" t="str">
        <f>IF(ISBLANK(Données!$C112)," ","X")</f>
        <v> </v>
      </c>
      <c r="E29" s="60" t="str">
        <f>IF(ISBLANK(Données!$C113)," ","X")</f>
        <v> </v>
      </c>
      <c r="G29" s="60" t="str">
        <f>IF(ISBLANK(Données!$C114)," ","X")</f>
        <v> </v>
      </c>
      <c r="I29" s="60" t="str">
        <f>IF(ISBLANK(Données!$C115)," ","X")</f>
        <v> </v>
      </c>
      <c r="K29" s="60" t="str">
        <f>IF(ISBLANK(Données!$C116)," ","X")</f>
        <v> </v>
      </c>
      <c r="V29" s="61">
        <f>COUNTIF(C29:S29,"X")</f>
        <v>0</v>
      </c>
      <c r="X29" s="62">
        <f>V29/5</f>
        <v>0</v>
      </c>
    </row>
    <row r="30" spans="1:21" ht="15" customHeight="1">
      <c r="A30" s="56" t="s">
        <v>167</v>
      </c>
      <c r="B30" s="57"/>
      <c r="C30" s="57"/>
      <c r="D30" s="57"/>
      <c r="E30" s="57"/>
      <c r="F30" s="57"/>
      <c r="G30" s="57"/>
      <c r="H30" s="57"/>
      <c r="I30" s="57"/>
      <c r="J30" s="57"/>
      <c r="K30" s="57"/>
      <c r="L30" s="57"/>
      <c r="M30" s="57"/>
      <c r="N30" s="57"/>
      <c r="O30" s="57"/>
      <c r="P30" s="57"/>
      <c r="Q30" s="57"/>
      <c r="R30" s="57"/>
      <c r="S30" s="57"/>
      <c r="T30" s="57"/>
      <c r="U30" s="57"/>
    </row>
    <row r="31" spans="1:21" ht="15" customHeight="1">
      <c r="A31" s="58"/>
      <c r="B31" s="58"/>
      <c r="C31" s="58">
        <v>84</v>
      </c>
      <c r="D31" s="58"/>
      <c r="E31" s="58">
        <v>85</v>
      </c>
      <c r="F31" s="58"/>
      <c r="G31" s="58">
        <v>86</v>
      </c>
      <c r="H31" s="58"/>
      <c r="I31" s="58">
        <v>87</v>
      </c>
      <c r="J31" s="58"/>
      <c r="K31" s="58">
        <v>88</v>
      </c>
      <c r="L31" s="58"/>
      <c r="M31" s="58">
        <v>89</v>
      </c>
      <c r="N31" s="58"/>
      <c r="O31" s="58">
        <v>90</v>
      </c>
      <c r="P31" s="58"/>
      <c r="Q31" s="58">
        <v>91</v>
      </c>
      <c r="R31" s="58"/>
      <c r="S31" s="58"/>
      <c r="T31" s="58"/>
      <c r="U31" s="58"/>
    </row>
    <row r="32" spans="1:24" ht="15" customHeight="1">
      <c r="A32" s="59" t="s">
        <v>168</v>
      </c>
      <c r="C32" s="60" t="str">
        <f>IF(ISBLANK(Données!$C119)," ","X")</f>
        <v> </v>
      </c>
      <c r="E32" s="60" t="str">
        <f>IF(ISBLANK(Données!$C120)," ","X")</f>
        <v> </v>
      </c>
      <c r="G32" s="60" t="str">
        <f>IF(ISBLANK(Données!$C121)," ","X")</f>
        <v> </v>
      </c>
      <c r="I32" s="60" t="str">
        <f>IF(ISBLANK(Données!$C122)," ","X")</f>
        <v> </v>
      </c>
      <c r="K32" s="60" t="str">
        <f>IF(ISBLANK(Données!$C123)," ","X")</f>
        <v> </v>
      </c>
      <c r="M32" s="60" t="str">
        <f>IF(ISBLANK(Données!$C124)," ","X")</f>
        <v> </v>
      </c>
      <c r="O32" s="60" t="str">
        <f>IF(ISBLANK(Données!$C125)," ","X")</f>
        <v> </v>
      </c>
      <c r="Q32" s="60" t="str">
        <f>IF(ISBLANK(Données!$C126)," ","X")</f>
        <v> </v>
      </c>
      <c r="V32" s="61">
        <f>COUNTIF(C32:S32,"X")</f>
        <v>0</v>
      </c>
      <c r="X32" s="62">
        <f>V32/8</f>
        <v>0</v>
      </c>
    </row>
    <row r="33" spans="1:21" ht="15" customHeight="1">
      <c r="A33" s="58"/>
      <c r="B33" s="58"/>
      <c r="C33" s="58">
        <v>92</v>
      </c>
      <c r="D33" s="58"/>
      <c r="E33" s="58">
        <v>93</v>
      </c>
      <c r="F33" s="58"/>
      <c r="G33" s="58">
        <v>94</v>
      </c>
      <c r="H33" s="58"/>
      <c r="I33" s="58"/>
      <c r="J33" s="58"/>
      <c r="K33" s="58"/>
      <c r="L33" s="58"/>
      <c r="M33" s="58"/>
      <c r="N33" s="58"/>
      <c r="O33" s="58"/>
      <c r="P33" s="58"/>
      <c r="Q33" s="58"/>
      <c r="R33" s="58"/>
      <c r="S33" s="58"/>
      <c r="T33" s="58"/>
      <c r="U33" s="58"/>
    </row>
    <row r="34" spans="1:24" ht="15" customHeight="1">
      <c r="A34" s="59" t="s">
        <v>169</v>
      </c>
      <c r="C34" s="60" t="str">
        <f>IF(ISBLANK(Données!$C129)," ","X")</f>
        <v> </v>
      </c>
      <c r="E34" s="60" t="str">
        <f>IF(ISBLANK(Données!$C130)," ","X")</f>
        <v> </v>
      </c>
      <c r="G34" s="60" t="str">
        <f>IF(ISBLANK(Données!$C131)," ","X")</f>
        <v> </v>
      </c>
      <c r="J34" s="53"/>
      <c r="L34" s="53"/>
      <c r="N34" s="53"/>
      <c r="P34" s="53"/>
      <c r="R34" s="53"/>
      <c r="V34" s="61">
        <f>COUNTIF(C34:S34,"X")</f>
        <v>0</v>
      </c>
      <c r="X34" s="62">
        <f>V34/3</f>
        <v>0</v>
      </c>
    </row>
    <row r="35" spans="1:21" ht="15" customHeight="1">
      <c r="A35" s="58"/>
      <c r="B35" s="58"/>
      <c r="C35" s="58">
        <v>95</v>
      </c>
      <c r="D35" s="58"/>
      <c r="E35" s="58">
        <v>96</v>
      </c>
      <c r="F35" s="58"/>
      <c r="G35" s="58">
        <v>97</v>
      </c>
      <c r="H35" s="58"/>
      <c r="I35" s="58">
        <v>98</v>
      </c>
      <c r="J35" s="58"/>
      <c r="K35" s="58">
        <v>99</v>
      </c>
      <c r="L35" s="58"/>
      <c r="M35" s="58">
        <v>100</v>
      </c>
      <c r="N35" s="58"/>
      <c r="O35" s="58">
        <v>101</v>
      </c>
      <c r="P35" s="58"/>
      <c r="Q35" s="58">
        <v>102</v>
      </c>
      <c r="R35" s="58"/>
      <c r="S35" s="58">
        <v>103</v>
      </c>
      <c r="T35" s="58"/>
      <c r="U35" s="58"/>
    </row>
    <row r="36" spans="1:24" ht="15" customHeight="1">
      <c r="A36" s="59" t="s">
        <v>170</v>
      </c>
      <c r="C36" s="60" t="str">
        <f>IF(ISBLANK(Données!$C134)," ","X")</f>
        <v> </v>
      </c>
      <c r="E36" s="60" t="str">
        <f>IF(ISBLANK(Données!$C135)," ","X")</f>
        <v> </v>
      </c>
      <c r="G36" s="60" t="str">
        <f>IF(ISBLANK(Données!$C136)," ","X")</f>
        <v> </v>
      </c>
      <c r="I36" s="60" t="str">
        <f>IF(ISBLANK(Données!$C137)," ","X")</f>
        <v> </v>
      </c>
      <c r="K36" s="60" t="str">
        <f>IF(ISBLANK(Données!$C138)," ","X")</f>
        <v> </v>
      </c>
      <c r="M36" s="60" t="str">
        <f>IF(ISBLANK(Données!$C139)," ","X")</f>
        <v> </v>
      </c>
      <c r="O36" s="60" t="str">
        <f>IF(ISBLANK(Données!$C140)," ","X")</f>
        <v> </v>
      </c>
      <c r="Q36" s="60" t="str">
        <f>IF(ISBLANK(Données!$C141)," ","X")</f>
        <v> </v>
      </c>
      <c r="S36" s="60" t="str">
        <f>IF(ISBLANK(Données!$C142)," ","X")</f>
        <v> </v>
      </c>
      <c r="V36" s="61">
        <f>COUNTIF(C36:S36,"X")</f>
        <v>0</v>
      </c>
      <c r="X36" s="62">
        <f>V36/9</f>
        <v>0</v>
      </c>
    </row>
    <row r="37" spans="1:21" ht="15" customHeight="1">
      <c r="A37" s="58"/>
      <c r="B37" s="58"/>
      <c r="C37" s="58">
        <v>104</v>
      </c>
      <c r="D37" s="58"/>
      <c r="E37" s="58">
        <v>105</v>
      </c>
      <c r="F37" s="58"/>
      <c r="G37" s="58">
        <v>106</v>
      </c>
      <c r="H37" s="58"/>
      <c r="I37" s="58">
        <v>107</v>
      </c>
      <c r="J37" s="58"/>
      <c r="K37" s="58">
        <v>108</v>
      </c>
      <c r="L37" s="58"/>
      <c r="M37" s="58">
        <v>109</v>
      </c>
      <c r="N37" s="58"/>
      <c r="O37" s="58">
        <v>110</v>
      </c>
      <c r="P37" s="58"/>
      <c r="Q37" s="58">
        <v>111</v>
      </c>
      <c r="R37" s="58"/>
      <c r="S37" s="58">
        <v>112</v>
      </c>
      <c r="T37" s="58"/>
      <c r="U37" s="58"/>
    </row>
    <row r="38" spans="1:24" ht="15" customHeight="1">
      <c r="A38" s="59" t="s">
        <v>171</v>
      </c>
      <c r="C38" s="60" t="str">
        <f>IF(ISBLANK(Données!$C145)," ","X")</f>
        <v> </v>
      </c>
      <c r="E38" s="60" t="str">
        <f>IF(ISBLANK(Données!$C146)," ","X")</f>
        <v> </v>
      </c>
      <c r="G38" s="60" t="str">
        <f>IF(ISBLANK(Données!$C147)," ","X")</f>
        <v> </v>
      </c>
      <c r="I38" s="60" t="str">
        <f>IF(ISBLANK(Données!$C148)," ","X")</f>
        <v> </v>
      </c>
      <c r="K38" s="60" t="str">
        <f>IF(ISBLANK(Données!$C149)," ","X")</f>
        <v> </v>
      </c>
      <c r="M38" s="60" t="str">
        <f>IF(ISBLANK(Données!$C150)," ","X")</f>
        <v> </v>
      </c>
      <c r="O38" s="60" t="str">
        <f>IF(ISBLANK(Données!$C151)," ","X")</f>
        <v> </v>
      </c>
      <c r="Q38" s="60" t="str">
        <f>IF(ISBLANK(Données!$C152)," ","X")</f>
        <v> </v>
      </c>
      <c r="S38" s="60" t="str">
        <f>IF(ISBLANK(Données!$C153)," ","X")</f>
        <v> </v>
      </c>
      <c r="V38" s="61">
        <f>COUNTIF(C38:S38,"X")</f>
        <v>0</v>
      </c>
      <c r="X38" s="62">
        <f>V38/9</f>
        <v>0</v>
      </c>
    </row>
    <row r="39" spans="1:21" ht="15" customHeight="1">
      <c r="A39" s="56" t="s">
        <v>172</v>
      </c>
      <c r="B39" s="57"/>
      <c r="C39" s="57"/>
      <c r="D39" s="57"/>
      <c r="E39" s="57"/>
      <c r="F39" s="57"/>
      <c r="G39" s="57"/>
      <c r="H39" s="57"/>
      <c r="I39" s="57"/>
      <c r="J39" s="57"/>
      <c r="K39" s="57"/>
      <c r="L39" s="57"/>
      <c r="M39" s="57"/>
      <c r="N39" s="57"/>
      <c r="O39" s="57"/>
      <c r="P39" s="57"/>
      <c r="Q39" s="57"/>
      <c r="R39" s="57"/>
      <c r="S39" s="57"/>
      <c r="T39" s="57"/>
      <c r="U39" s="57"/>
    </row>
    <row r="40" spans="1:21" ht="15" customHeight="1">
      <c r="A40" s="58"/>
      <c r="B40" s="58"/>
      <c r="C40" s="58">
        <v>113</v>
      </c>
      <c r="D40" s="58"/>
      <c r="E40" s="58">
        <v>114</v>
      </c>
      <c r="F40" s="58"/>
      <c r="G40" s="58">
        <v>115</v>
      </c>
      <c r="H40" s="58"/>
      <c r="I40" s="58">
        <v>116</v>
      </c>
      <c r="J40" s="58"/>
      <c r="K40" s="58">
        <v>117</v>
      </c>
      <c r="L40" s="58"/>
      <c r="M40" s="58">
        <v>118</v>
      </c>
      <c r="N40" s="58"/>
      <c r="O40" s="58"/>
      <c r="P40" s="58"/>
      <c r="Q40" s="58"/>
      <c r="R40" s="58"/>
      <c r="S40" s="58"/>
      <c r="T40" s="58"/>
      <c r="U40" s="58"/>
    </row>
    <row r="41" spans="1:24" ht="15" customHeight="1">
      <c r="A41" s="59" t="s">
        <v>173</v>
      </c>
      <c r="C41" s="60" t="str">
        <f>IF(ISBLANK(Données!$C156)," ","X")</f>
        <v> </v>
      </c>
      <c r="E41" s="60" t="str">
        <f>IF(ISBLANK(Données!$C157)," ","X")</f>
        <v> </v>
      </c>
      <c r="G41" s="60" t="str">
        <f>IF(ISBLANK(Données!$C158)," ","X")</f>
        <v> </v>
      </c>
      <c r="I41" s="60" t="str">
        <f>IF(ISBLANK(Données!$C159)," ","X")</f>
        <v> </v>
      </c>
      <c r="K41" s="60" t="str">
        <f>IF(ISBLANK(Données!$C160)," ","X")</f>
        <v> </v>
      </c>
      <c r="M41" s="60" t="str">
        <f>IF(ISBLANK(Données!$C161)," ","X")</f>
        <v> </v>
      </c>
      <c r="V41" s="61">
        <f>COUNTIF(C41:S41,"X")</f>
        <v>0</v>
      </c>
      <c r="X41" s="62">
        <f>V41/6</f>
        <v>0</v>
      </c>
    </row>
    <row r="42" spans="1:21" ht="15" customHeight="1">
      <c r="A42" s="58"/>
      <c r="B42" s="58"/>
      <c r="C42" s="58">
        <v>119</v>
      </c>
      <c r="D42" s="58"/>
      <c r="E42" s="58">
        <v>120</v>
      </c>
      <c r="F42" s="58"/>
      <c r="G42" s="58">
        <v>121</v>
      </c>
      <c r="H42" s="58"/>
      <c r="I42" s="58">
        <v>122</v>
      </c>
      <c r="J42" s="58"/>
      <c r="K42" s="58">
        <v>123</v>
      </c>
      <c r="L42" s="58"/>
      <c r="M42" s="58">
        <v>124</v>
      </c>
      <c r="N42" s="58"/>
      <c r="O42" s="58"/>
      <c r="P42" s="58"/>
      <c r="Q42" s="58"/>
      <c r="R42" s="58"/>
      <c r="S42" s="58"/>
      <c r="T42" s="58"/>
      <c r="U42" s="58"/>
    </row>
    <row r="43" spans="1:24" ht="15" customHeight="1">
      <c r="A43" s="59" t="s">
        <v>174</v>
      </c>
      <c r="C43" s="60" t="str">
        <f>IF(ISBLANK(Données!$C164)," ","X")</f>
        <v> </v>
      </c>
      <c r="E43" s="60" t="str">
        <f>IF(ISBLANK(Données!$C165)," ","X")</f>
        <v> </v>
      </c>
      <c r="G43" s="60" t="str">
        <f>IF(ISBLANK(Données!$C166)," ","X")</f>
        <v> </v>
      </c>
      <c r="I43" s="60" t="str">
        <f>IF(ISBLANK(Données!$C167)," ","X")</f>
        <v> </v>
      </c>
      <c r="K43" s="60" t="str">
        <f>IF(ISBLANK(Données!$C168)," ","X")</f>
        <v> </v>
      </c>
      <c r="M43" s="60" t="str">
        <f>IF(ISBLANK(Données!$C169)," ","X")</f>
        <v> </v>
      </c>
      <c r="V43" s="61">
        <f>COUNTIF(C43:S43,"X")</f>
        <v>0</v>
      </c>
      <c r="X43" s="62">
        <f>V43/6</f>
        <v>0</v>
      </c>
    </row>
  </sheetData>
  <sheetProtection sheet="1" objects="1" scenario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H63"/>
  <sheetViews>
    <sheetView showGridLines="0" zoomScalePageLayoutView="0" workbookViewId="0" topLeftCell="A10">
      <selection activeCell="E32" sqref="E32"/>
    </sheetView>
  </sheetViews>
  <sheetFormatPr defaultColWidth="11.421875" defaultRowHeight="12.75"/>
  <cols>
    <col min="1" max="1" width="53.421875" style="67" customWidth="1"/>
    <col min="2" max="2" width="7.28125" style="68" customWidth="1"/>
    <col min="3" max="16384" width="11.421875" style="1" customWidth="1"/>
  </cols>
  <sheetData>
    <row r="1" spans="1:6" ht="18">
      <c r="A1" s="69"/>
      <c r="B1" s="70"/>
      <c r="C1" s="71"/>
      <c r="D1" s="71"/>
      <c r="E1" s="71"/>
      <c r="F1" s="71"/>
    </row>
    <row r="2" spans="1:6" ht="18">
      <c r="A2" s="69"/>
      <c r="B2" s="70"/>
      <c r="C2" s="71"/>
      <c r="D2" s="71"/>
      <c r="E2" s="71"/>
      <c r="F2" s="71"/>
    </row>
    <row r="3" spans="1:6" ht="18">
      <c r="A3" s="69"/>
      <c r="B3" s="70"/>
      <c r="C3" s="71"/>
      <c r="D3" s="71"/>
      <c r="E3" s="71"/>
      <c r="F3" s="71"/>
    </row>
    <row r="4" spans="1:6" ht="18">
      <c r="A4" s="69"/>
      <c r="B4" s="70"/>
      <c r="C4" s="71"/>
      <c r="D4" s="71"/>
      <c r="E4" s="71"/>
      <c r="F4" s="71"/>
    </row>
    <row r="5" spans="1:6" ht="18">
      <c r="A5" s="69"/>
      <c r="B5" s="70"/>
      <c r="C5" s="71"/>
      <c r="D5" s="71"/>
      <c r="E5" s="71"/>
      <c r="F5" s="71"/>
    </row>
    <row r="6" spans="1:6" ht="18">
      <c r="A6" s="69"/>
      <c r="B6" s="70"/>
      <c r="C6" s="71"/>
      <c r="D6" s="71"/>
      <c r="E6" s="71"/>
      <c r="F6" s="71"/>
    </row>
    <row r="7" spans="1:6" ht="18">
      <c r="A7" s="69"/>
      <c r="B7" s="70"/>
      <c r="C7" s="71"/>
      <c r="D7" s="71"/>
      <c r="E7" s="71"/>
      <c r="F7" s="71"/>
    </row>
    <row r="8" spans="1:6" ht="18">
      <c r="A8" s="69"/>
      <c r="B8" s="70"/>
      <c r="C8" s="71"/>
      <c r="D8" s="71"/>
      <c r="E8" s="71"/>
      <c r="F8" s="71"/>
    </row>
    <row r="9" spans="1:6" ht="18">
      <c r="A9" s="69"/>
      <c r="B9" s="70"/>
      <c r="C9" s="71"/>
      <c r="D9" s="71"/>
      <c r="E9" s="71"/>
      <c r="F9" s="71"/>
    </row>
    <row r="10" spans="1:6" ht="18">
      <c r="A10" s="69"/>
      <c r="B10" s="70"/>
      <c r="C10" s="71"/>
      <c r="D10" s="71"/>
      <c r="E10" s="71"/>
      <c r="F10" s="71"/>
    </row>
    <row r="11" spans="1:6" ht="18">
      <c r="A11" s="69"/>
      <c r="B11" s="70"/>
      <c r="C11" s="71"/>
      <c r="D11" s="71"/>
      <c r="E11" s="71"/>
      <c r="F11" s="71"/>
    </row>
    <row r="12" spans="1:6" ht="18">
      <c r="A12" s="69"/>
      <c r="B12" s="70"/>
      <c r="C12" s="71"/>
      <c r="D12" s="71"/>
      <c r="E12" s="71"/>
      <c r="F12" s="71"/>
    </row>
    <row r="13" spans="1:6" ht="18">
      <c r="A13" s="69"/>
      <c r="B13" s="70"/>
      <c r="C13" s="71"/>
      <c r="D13" s="71"/>
      <c r="E13" s="71"/>
      <c r="F13" s="71"/>
    </row>
    <row r="14" spans="1:6" ht="18">
      <c r="A14" s="69"/>
      <c r="B14" s="70"/>
      <c r="C14" s="71"/>
      <c r="D14" s="71"/>
      <c r="E14" s="71"/>
      <c r="F14" s="71"/>
    </row>
    <row r="15" spans="1:6" ht="18">
      <c r="A15" s="69"/>
      <c r="B15" s="70"/>
      <c r="C15" s="71"/>
      <c r="D15" s="71"/>
      <c r="E15" s="71"/>
      <c r="F15" s="71"/>
    </row>
    <row r="16" spans="1:6" ht="18">
      <c r="A16" s="69"/>
      <c r="B16" s="70"/>
      <c r="C16" s="71"/>
      <c r="D16" s="71"/>
      <c r="E16" s="71"/>
      <c r="F16" s="71"/>
    </row>
    <row r="17" spans="1:6" ht="18">
      <c r="A17" s="69"/>
      <c r="B17" s="70"/>
      <c r="C17" s="71"/>
      <c r="D17" s="71"/>
      <c r="E17" s="71"/>
      <c r="F17" s="71"/>
    </row>
    <row r="18" spans="1:6" ht="18">
      <c r="A18" s="69"/>
      <c r="B18" s="70"/>
      <c r="C18" s="71"/>
      <c r="D18" s="71"/>
      <c r="E18" s="71"/>
      <c r="F18" s="71"/>
    </row>
    <row r="19" spans="1:6" ht="18">
      <c r="A19" s="69"/>
      <c r="B19" s="70"/>
      <c r="C19" s="71"/>
      <c r="D19" s="71"/>
      <c r="E19" s="71"/>
      <c r="F19" s="71"/>
    </row>
    <row r="20" spans="1:6" ht="18">
      <c r="A20" s="69"/>
      <c r="B20" s="70"/>
      <c r="C20" s="71"/>
      <c r="D20" s="71"/>
      <c r="E20" s="71"/>
      <c r="F20" s="71"/>
    </row>
    <row r="21" spans="1:6" ht="18">
      <c r="A21" s="69"/>
      <c r="B21" s="70"/>
      <c r="C21" s="71"/>
      <c r="D21" s="71"/>
      <c r="E21" s="71"/>
      <c r="F21" s="71"/>
    </row>
    <row r="22" spans="1:6" ht="18">
      <c r="A22" s="69"/>
      <c r="B22" s="70"/>
      <c r="C22" s="71"/>
      <c r="D22" s="71"/>
      <c r="E22" s="71"/>
      <c r="F22" s="71"/>
    </row>
    <row r="23" spans="1:6" ht="18">
      <c r="A23" s="69"/>
      <c r="B23" s="70"/>
      <c r="C23" s="71"/>
      <c r="D23" s="71"/>
      <c r="E23" s="71"/>
      <c r="F23" s="71"/>
    </row>
    <row r="24" spans="1:6" ht="18">
      <c r="A24" s="69"/>
      <c r="B24" s="70"/>
      <c r="C24" s="71"/>
      <c r="D24" s="71"/>
      <c r="E24" s="71"/>
      <c r="F24" s="71"/>
    </row>
    <row r="25" spans="1:6" ht="18">
      <c r="A25" s="69"/>
      <c r="B25" s="70"/>
      <c r="C25" s="71"/>
      <c r="D25" s="71"/>
      <c r="E25" s="71"/>
      <c r="F25" s="71"/>
    </row>
    <row r="26" spans="1:6" ht="18">
      <c r="A26" s="69"/>
      <c r="B26" s="70"/>
      <c r="C26" s="71"/>
      <c r="D26" s="71"/>
      <c r="E26" s="71"/>
      <c r="F26" s="71"/>
    </row>
    <row r="27" spans="1:6" ht="18">
      <c r="A27" s="69"/>
      <c r="B27" s="70"/>
      <c r="C27" s="71"/>
      <c r="D27" s="71"/>
      <c r="E27" s="71"/>
      <c r="F27" s="71"/>
    </row>
    <row r="28" spans="1:6" ht="18">
      <c r="A28" s="69"/>
      <c r="B28" s="70"/>
      <c r="C28" s="71"/>
      <c r="D28" s="71"/>
      <c r="E28" s="71"/>
      <c r="F28" s="71"/>
    </row>
    <row r="29" ht="13.5" customHeight="1">
      <c r="A29" s="69"/>
    </row>
    <row r="30" ht="13.5" customHeight="1">
      <c r="A30" s="69"/>
    </row>
    <row r="31" spans="1:2" s="71" customFormat="1" ht="13.5" customHeight="1">
      <c r="A31" s="69"/>
      <c r="B31" s="70"/>
    </row>
    <row r="32" spans="1:2" ht="12.75">
      <c r="A32" s="72" t="str">
        <f>Synthèse!A3</f>
        <v>Gestion de l'espace et mobilier</v>
      </c>
      <c r="B32" s="73">
        <f>Synthèse!X3</f>
        <v>0</v>
      </c>
    </row>
    <row r="33" spans="1:2" ht="12.75">
      <c r="A33" s="72" t="str">
        <f>Synthèse!A5</f>
        <v>Fonctionnalité des locaux et circulation</v>
      </c>
      <c r="B33" s="73">
        <f>Synthèse!X5</f>
        <v>0</v>
      </c>
    </row>
    <row r="34" spans="1:2" ht="12.75">
      <c r="A34" s="72" t="str">
        <f>Synthèse!A7</f>
        <v>Climat</v>
      </c>
      <c r="B34" s="73">
        <f>Synthèse!X7</f>
        <v>0</v>
      </c>
    </row>
    <row r="35" spans="1:2" ht="12.75">
      <c r="A35" s="72" t="str">
        <f>Synthèse!A9</f>
        <v>Salubrité</v>
      </c>
      <c r="B35" s="73">
        <f>Synthèse!X9</f>
        <v>0</v>
      </c>
    </row>
    <row r="36" spans="1:2" ht="12.75">
      <c r="A36" s="72" t="str">
        <f>Synthèse!A11</f>
        <v>Entretien et maintenance</v>
      </c>
      <c r="B36" s="73">
        <f>Synthèse!X11</f>
        <v>0</v>
      </c>
    </row>
    <row r="37" spans="1:2" ht="12.75">
      <c r="A37" s="72" t="str">
        <f>Synthèse!A14</f>
        <v>Traitement et gestion de fonds</v>
      </c>
      <c r="B37" s="73">
        <f>Synthèse!X14</f>
        <v>0</v>
      </c>
    </row>
    <row r="38" spans="1:2" ht="12.75">
      <c r="A38" s="72" t="str">
        <f>Synthèse!A16</f>
        <v>Conditionnement et reliure des supports traditionnels</v>
      </c>
      <c r="B38" s="73">
        <f>Synthèse!X16</f>
        <v>0</v>
      </c>
    </row>
    <row r="39" spans="1:2" ht="12.75">
      <c r="A39" s="72" t="str">
        <f>Synthèse!A18</f>
        <v>Conditionnement des fonds photographiques</v>
      </c>
      <c r="B39" s="74">
        <f>Synthèse!X18</f>
        <v>0</v>
      </c>
    </row>
    <row r="40" spans="1:2" ht="12.75">
      <c r="A40" s="75" t="str">
        <f>Synthèse!A20</f>
        <v>Conditionnement des enregistrements sonores et audiovisuels</v>
      </c>
      <c r="B40" s="73">
        <f>Synthèse!X20</f>
        <v>0</v>
      </c>
    </row>
    <row r="41" spans="1:2" ht="12.75">
      <c r="A41" s="72" t="str">
        <f>Synthèse!A22</f>
        <v>Reproduction pour la conservation</v>
      </c>
      <c r="B41" s="73">
        <f>Synthèse!X22</f>
        <v>0</v>
      </c>
    </row>
    <row r="42" spans="1:2" ht="12.75">
      <c r="A42" s="72" t="str">
        <f>Synthèse!A25</f>
        <v>Consultation</v>
      </c>
      <c r="B42" s="73">
        <f>Synthèse!X25</f>
        <v>0</v>
      </c>
    </row>
    <row r="43" spans="1:2" ht="12.75">
      <c r="A43" s="72" t="str">
        <f>Synthèse!A27</f>
        <v>Prêts et expositions</v>
      </c>
      <c r="B43" s="73">
        <f>Synthèse!X27</f>
        <v>0</v>
      </c>
    </row>
    <row r="44" spans="1:2" ht="12.75">
      <c r="A44" s="72" t="str">
        <f>Synthèse!A29</f>
        <v>Manipulation</v>
      </c>
      <c r="B44" s="73">
        <f>Synthèse!X29</f>
        <v>0</v>
      </c>
    </row>
    <row r="45" spans="1:2" ht="12.75">
      <c r="A45" s="72" t="str">
        <f>Synthèse!A32</f>
        <v>Sécurité/ feu</v>
      </c>
      <c r="B45" s="73">
        <f>Synthèse!X32</f>
        <v>0</v>
      </c>
    </row>
    <row r="46" spans="1:2" ht="12.75">
      <c r="A46" s="72" t="str">
        <f>Synthèse!A34</f>
        <v>Sécurité/ dégâts des eaux</v>
      </c>
      <c r="B46" s="73">
        <f>Synthèse!X34</f>
        <v>0</v>
      </c>
    </row>
    <row r="47" spans="1:2" ht="12.75">
      <c r="A47" s="72" t="str">
        <f>Synthèse!A36</f>
        <v>Sûreté/ vol et vandalisme</v>
      </c>
      <c r="B47" s="73">
        <f>Synthèse!X36</f>
        <v>0</v>
      </c>
    </row>
    <row r="48" spans="1:2" ht="12.75">
      <c r="A48" s="72" t="str">
        <f>Synthèse!A38</f>
        <v>Plan de prévention des sinistres</v>
      </c>
      <c r="B48" s="73">
        <f>Synthèse!X38</f>
        <v>0</v>
      </c>
    </row>
    <row r="49" spans="1:2" ht="12.75">
      <c r="A49" s="72" t="str">
        <f>Synthèse!A41</f>
        <v>Responsabilité et gestion de l'information</v>
      </c>
      <c r="B49" s="73">
        <f>Synthèse!X41</f>
        <v>0</v>
      </c>
    </row>
    <row r="50" spans="1:2" ht="12.75">
      <c r="A50" s="72" t="str">
        <f>Synthèse!A43</f>
        <v>Formation du personnel et budget</v>
      </c>
      <c r="B50" s="73">
        <f>Synthèse!X43</f>
        <v>0</v>
      </c>
    </row>
    <row r="63" spans="5:8" ht="15.75">
      <c r="E63" s="5" t="s">
        <v>175</v>
      </c>
      <c r="H63" s="5"/>
    </row>
  </sheetData>
  <sheetProtection password="C843" sheet="1" objects="1" scenarios="1"/>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Marie-Dominique PARCHAS</cp:lastModifiedBy>
  <dcterms:created xsi:type="dcterms:W3CDTF">2010-01-28T12:04:55Z</dcterms:created>
  <dcterms:modified xsi:type="dcterms:W3CDTF">2012-10-12T07:40:33Z</dcterms:modified>
  <cp:category/>
  <cp:version/>
  <cp:contentType/>
  <cp:contentStatus/>
</cp:coreProperties>
</file>